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fm\Local Documents\PRESENTATIONS\TEACHING\teaching_conference\"/>
    </mc:Choice>
  </mc:AlternateContent>
  <bookViews>
    <workbookView xWindow="0" yWindow="0" windowWidth="23040" windowHeight="9990"/>
  </bookViews>
  <sheets>
    <sheet name="Display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2" l="1"/>
  <c r="N18" i="2"/>
  <c r="F3" i="1" l="1"/>
  <c r="E8" i="1"/>
  <c r="I6" i="1" l="1"/>
  <c r="H6" i="1"/>
  <c r="H3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B2" i="1" l="1"/>
  <c r="N16" i="2"/>
  <c r="B82" i="1"/>
  <c r="C7" i="1"/>
  <c r="C11" i="1"/>
  <c r="C2" i="1"/>
  <c r="C15" i="1"/>
  <c r="C3" i="1"/>
  <c r="B39" i="1"/>
  <c r="C23" i="1"/>
  <c r="C31" i="1"/>
  <c r="C39" i="1"/>
  <c r="C47" i="1"/>
  <c r="C55" i="1"/>
  <c r="C59" i="1"/>
  <c r="C67" i="1"/>
  <c r="C75" i="1"/>
  <c r="C79" i="1"/>
  <c r="B15" i="1"/>
  <c r="C4" i="1"/>
  <c r="C8" i="1"/>
  <c r="C12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19" i="1"/>
  <c r="C27" i="1"/>
  <c r="C35" i="1"/>
  <c r="C43" i="1"/>
  <c r="C51" i="1"/>
  <c r="C63" i="1"/>
  <c r="C71" i="1"/>
  <c r="B16" i="1"/>
  <c r="C5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B47" i="1"/>
  <c r="C6" i="1"/>
  <c r="C10" i="1"/>
  <c r="C14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B7" i="1"/>
  <c r="B35" i="1"/>
  <c r="B8" i="1"/>
  <c r="B23" i="1"/>
  <c r="B51" i="1"/>
  <c r="B24" i="1"/>
  <c r="B3" i="1"/>
  <c r="B11" i="1"/>
  <c r="B19" i="1"/>
  <c r="B27" i="1"/>
  <c r="B43" i="1"/>
  <c r="B4" i="1"/>
  <c r="B12" i="1"/>
  <c r="B20" i="1"/>
  <c r="B31" i="1"/>
  <c r="B5" i="1"/>
  <c r="B9" i="1"/>
  <c r="B13" i="1"/>
  <c r="B17" i="1"/>
  <c r="B21" i="1"/>
  <c r="B25" i="1"/>
  <c r="B29" i="1"/>
  <c r="B33" i="1"/>
  <c r="B37" i="1"/>
  <c r="B41" i="1"/>
  <c r="B45" i="1"/>
  <c r="B49" i="1"/>
  <c r="B53" i="1"/>
  <c r="B57" i="1"/>
  <c r="B61" i="1"/>
  <c r="B65" i="1"/>
  <c r="B69" i="1"/>
  <c r="B73" i="1"/>
  <c r="B77" i="1"/>
  <c r="B81" i="1"/>
  <c r="B55" i="1"/>
  <c r="B59" i="1"/>
  <c r="B63" i="1"/>
  <c r="B67" i="1"/>
  <c r="B71" i="1"/>
  <c r="B75" i="1"/>
  <c r="B79" i="1"/>
  <c r="B28" i="1"/>
  <c r="B32" i="1"/>
  <c r="B36" i="1"/>
  <c r="B40" i="1"/>
  <c r="B44" i="1"/>
  <c r="B48" i="1"/>
  <c r="B52" i="1"/>
  <c r="B56" i="1"/>
  <c r="B60" i="1"/>
  <c r="B64" i="1"/>
  <c r="B68" i="1"/>
  <c r="B72" i="1"/>
  <c r="B76" i="1"/>
  <c r="B80" i="1"/>
  <c r="B6" i="1"/>
  <c r="B10" i="1"/>
  <c r="B14" i="1"/>
  <c r="B18" i="1"/>
  <c r="B22" i="1"/>
  <c r="B26" i="1"/>
  <c r="B30" i="1"/>
  <c r="B34" i="1"/>
  <c r="B38" i="1"/>
  <c r="B42" i="1"/>
  <c r="B46" i="1"/>
  <c r="B50" i="1"/>
  <c r="B54" i="1"/>
  <c r="B58" i="1"/>
  <c r="B62" i="1"/>
  <c r="B66" i="1"/>
  <c r="B70" i="1"/>
  <c r="B74" i="1"/>
  <c r="B78" i="1"/>
</calcChain>
</file>

<file path=xl/sharedStrings.xml><?xml version="1.0" encoding="utf-8"?>
<sst xmlns="http://schemas.openxmlformats.org/spreadsheetml/2006/main" count="11" uniqueCount="11">
  <si>
    <t>time (years)</t>
  </si>
  <si>
    <t>dt</t>
  </si>
  <si>
    <t>No</t>
  </si>
  <si>
    <t>r</t>
  </si>
  <si>
    <t>b0</t>
  </si>
  <si>
    <t>d0</t>
  </si>
  <si>
    <t>v</t>
  </si>
  <si>
    <t>z</t>
  </si>
  <si>
    <t>K</t>
  </si>
  <si>
    <t>Exponential</t>
  </si>
  <si>
    <t>Logistic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</si>
</sst>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Rate r = &quot;0.00"/>
    <numFmt numFmtId="165" formatCode="&quot;Stable population, K =&quot;0"/>
    <numFmt numFmtId="166" formatCode="&quot;Initial Population, N0=&quot;0"/>
  </numFmts>
  <fonts count="6" x14ac:knownFonts="1">
    <font>
      <sz val="11"/>
      <color theme="1"/>
      <name val="Calibri"/>
      <family val="2"/>
      <scheme val="minor"/>
    </font>
    <font>
      <sz val="11"/>
      <color theme="9" tint="0.3999755851924192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6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164" fontId="5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Exponential and logistic population growth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Exponential</c:v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Sheet1!$A$2:$A$82</c:f>
              <c:numCache>
                <c:formatCode>General</c:formatCode>
                <c:ptCount val="81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35</c:v>
                </c:pt>
                <c:pt idx="15">
                  <c:v>37.5</c:v>
                </c:pt>
                <c:pt idx="16">
                  <c:v>40</c:v>
                </c:pt>
                <c:pt idx="17">
                  <c:v>42.5</c:v>
                </c:pt>
                <c:pt idx="18">
                  <c:v>45</c:v>
                </c:pt>
                <c:pt idx="19">
                  <c:v>47.5</c:v>
                </c:pt>
                <c:pt idx="20">
                  <c:v>50</c:v>
                </c:pt>
                <c:pt idx="21">
                  <c:v>52.5</c:v>
                </c:pt>
                <c:pt idx="22">
                  <c:v>55</c:v>
                </c:pt>
                <c:pt idx="23">
                  <c:v>57.5</c:v>
                </c:pt>
                <c:pt idx="24">
                  <c:v>60</c:v>
                </c:pt>
                <c:pt idx="25">
                  <c:v>62.5</c:v>
                </c:pt>
                <c:pt idx="26">
                  <c:v>65</c:v>
                </c:pt>
                <c:pt idx="27">
                  <c:v>67.5</c:v>
                </c:pt>
                <c:pt idx="28">
                  <c:v>70</c:v>
                </c:pt>
                <c:pt idx="29">
                  <c:v>72.5</c:v>
                </c:pt>
                <c:pt idx="30">
                  <c:v>75</c:v>
                </c:pt>
                <c:pt idx="31">
                  <c:v>77.5</c:v>
                </c:pt>
                <c:pt idx="32">
                  <c:v>80</c:v>
                </c:pt>
                <c:pt idx="33">
                  <c:v>82.5</c:v>
                </c:pt>
                <c:pt idx="34">
                  <c:v>85</c:v>
                </c:pt>
                <c:pt idx="35">
                  <c:v>87.5</c:v>
                </c:pt>
                <c:pt idx="36">
                  <c:v>90</c:v>
                </c:pt>
                <c:pt idx="37">
                  <c:v>92.5</c:v>
                </c:pt>
                <c:pt idx="38">
                  <c:v>95</c:v>
                </c:pt>
                <c:pt idx="39">
                  <c:v>97.5</c:v>
                </c:pt>
                <c:pt idx="40">
                  <c:v>100</c:v>
                </c:pt>
                <c:pt idx="41">
                  <c:v>102.5</c:v>
                </c:pt>
                <c:pt idx="42">
                  <c:v>105</c:v>
                </c:pt>
                <c:pt idx="43">
                  <c:v>107.5</c:v>
                </c:pt>
                <c:pt idx="44">
                  <c:v>110</c:v>
                </c:pt>
                <c:pt idx="45">
                  <c:v>112.5</c:v>
                </c:pt>
                <c:pt idx="46">
                  <c:v>115</c:v>
                </c:pt>
                <c:pt idx="47">
                  <c:v>117.5</c:v>
                </c:pt>
                <c:pt idx="48">
                  <c:v>120</c:v>
                </c:pt>
                <c:pt idx="49">
                  <c:v>122.5</c:v>
                </c:pt>
                <c:pt idx="50">
                  <c:v>125</c:v>
                </c:pt>
                <c:pt idx="51">
                  <c:v>127.5</c:v>
                </c:pt>
                <c:pt idx="52">
                  <c:v>130</c:v>
                </c:pt>
                <c:pt idx="53">
                  <c:v>132.5</c:v>
                </c:pt>
                <c:pt idx="54">
                  <c:v>135</c:v>
                </c:pt>
                <c:pt idx="55">
                  <c:v>137.5</c:v>
                </c:pt>
                <c:pt idx="56">
                  <c:v>140</c:v>
                </c:pt>
                <c:pt idx="57">
                  <c:v>142.5</c:v>
                </c:pt>
                <c:pt idx="58">
                  <c:v>145</c:v>
                </c:pt>
                <c:pt idx="59">
                  <c:v>147.5</c:v>
                </c:pt>
                <c:pt idx="60">
                  <c:v>150</c:v>
                </c:pt>
                <c:pt idx="61">
                  <c:v>152.5</c:v>
                </c:pt>
                <c:pt idx="62">
                  <c:v>155</c:v>
                </c:pt>
                <c:pt idx="63">
                  <c:v>157.5</c:v>
                </c:pt>
                <c:pt idx="64">
                  <c:v>160</c:v>
                </c:pt>
                <c:pt idx="65">
                  <c:v>162.5</c:v>
                </c:pt>
                <c:pt idx="66">
                  <c:v>165</c:v>
                </c:pt>
                <c:pt idx="67">
                  <c:v>167.5</c:v>
                </c:pt>
                <c:pt idx="68">
                  <c:v>170</c:v>
                </c:pt>
                <c:pt idx="69">
                  <c:v>172.5</c:v>
                </c:pt>
                <c:pt idx="70">
                  <c:v>175</c:v>
                </c:pt>
                <c:pt idx="71">
                  <c:v>177.5</c:v>
                </c:pt>
                <c:pt idx="72">
                  <c:v>180</c:v>
                </c:pt>
                <c:pt idx="73">
                  <c:v>182.5</c:v>
                </c:pt>
                <c:pt idx="74">
                  <c:v>185</c:v>
                </c:pt>
                <c:pt idx="75">
                  <c:v>187.5</c:v>
                </c:pt>
                <c:pt idx="76">
                  <c:v>190</c:v>
                </c:pt>
                <c:pt idx="77">
                  <c:v>192.5</c:v>
                </c:pt>
                <c:pt idx="78">
                  <c:v>195</c:v>
                </c:pt>
                <c:pt idx="79">
                  <c:v>197.5</c:v>
                </c:pt>
                <c:pt idx="80">
                  <c:v>200</c:v>
                </c:pt>
              </c:numCache>
            </c:numRef>
          </c:xVal>
          <c:yVal>
            <c:numRef>
              <c:f>Sheet1!$B$2:$B$82</c:f>
              <c:numCache>
                <c:formatCode>General</c:formatCode>
                <c:ptCount val="81"/>
                <c:pt idx="0">
                  <c:v>20</c:v>
                </c:pt>
                <c:pt idx="1">
                  <c:v>23.143923761015923</c:v>
                </c:pt>
                <c:pt idx="2">
                  <c:v>26.782060352785876</c:v>
                </c:pt>
                <c:pt idx="3">
                  <c:v>30.992098148390177</c:v>
                </c:pt>
                <c:pt idx="4">
                  <c:v>35.863937837013246</c:v>
                </c:pt>
                <c:pt idx="5">
                  <c:v>41.501612153482448</c:v>
                </c:pt>
                <c:pt idx="6">
                  <c:v>48.025507381972488</c:v>
                </c:pt>
                <c:pt idx="7">
                  <c:v>55.574934071623943</c:v>
                </c:pt>
                <c:pt idx="8">
                  <c:v>64.31110185885754</c:v>
                </c:pt>
                <c:pt idx="9">
                  <c:v>74.420561920416418</c:v>
                </c:pt>
                <c:pt idx="10">
                  <c:v>86.119190566904123</c:v>
                </c:pt>
                <c:pt idx="11">
                  <c:v>99.656799042041541</c:v>
                </c:pt>
                <c:pt idx="12">
                  <c:v>115.32246796479471</c:v>
                </c:pt>
                <c:pt idx="13">
                  <c:v>133.45072032547048</c:v>
                </c:pt>
                <c:pt idx="14">
                  <c:v>154.42866485326738</c:v>
                </c:pt>
                <c:pt idx="15">
                  <c:v>178.70426229397495</c:v>
                </c:pt>
                <c:pt idx="16">
                  <c:v>206.79589111501744</c:v>
                </c:pt>
                <c:pt idx="17">
                  <c:v>239.30341690286579</c:v>
                </c:pt>
                <c:pt idx="18">
                  <c:v>276.92100182752677</c:v>
                </c:pt>
                <c:pt idx="19">
                  <c:v>320.45192770602148</c:v>
                </c:pt>
                <c:pt idx="20">
                  <c:v>370.82574919493737</c:v>
                </c:pt>
                <c:pt idx="21">
                  <c:v>429.1181433994621</c:v>
                </c:pt>
                <c:pt idx="22">
                  <c:v>496.57387976529265</c:v>
                </c:pt>
                <c:pt idx="23">
                  <c:v>574.63340074999098</c:v>
                </c:pt>
                <c:pt idx="24">
                  <c:v>664.96358087455508</c:v>
                </c:pt>
                <c:pt idx="25">
                  <c:v>769.49332098064247</c:v>
                </c:pt>
                <c:pt idx="26">
                  <c:v>890.45473776934716</c:v>
                </c:pt>
                <c:pt idx="27">
                  <c:v>1030.4308281784602</c:v>
                </c:pt>
                <c:pt idx="28">
                  <c:v>1192.4106264181389</c:v>
                </c:pt>
                <c:pt idx="29">
                  <c:v>1379.8530314823324</c:v>
                </c:pt>
                <c:pt idx="30">
                  <c:v>1596.76066810169</c:v>
                </c:pt>
                <c:pt idx="31">
                  <c:v>1847.7653583567185</c:v>
                </c:pt>
                <c:pt idx="32">
                  <c:v>2138.2270291027075</c:v>
                </c:pt>
                <c:pt idx="33">
                  <c:v>2474.3481672648322</c:v>
                </c:pt>
                <c:pt idx="34">
                  <c:v>2863.3062670693398</c:v>
                </c:pt>
                <c:pt idx="35">
                  <c:v>3313.4070974745946</c:v>
                </c:pt>
                <c:pt idx="36">
                  <c:v>3834.2620626580538</c:v>
                </c:pt>
                <c:pt idx="37">
                  <c:v>4436.9934428956822</c:v>
                </c:pt>
                <c:pt idx="38">
                  <c:v>5134.4718985252612</c:v>
                </c:pt>
                <c:pt idx="39">
                  <c:v>5941.5913086273667</c:v>
                </c:pt>
                <c:pt idx="40">
                  <c:v>6875.5868132993292</c:v>
                </c:pt>
                <c:pt idx="41">
                  <c:v>7956.4028509623049</c:v>
                </c:pt>
                <c:pt idx="42">
                  <c:v>9207.1190497300649</c:v>
                </c:pt>
                <c:pt idx="43">
                  <c:v>10654.443067277509</c:v>
                </c:pt>
                <c:pt idx="44">
                  <c:v>12329.280903257766</c:v>
                </c:pt>
                <c:pt idx="45">
                  <c:v>14267.396862657362</c:v>
                </c:pt>
                <c:pt idx="46">
                  <c:v>16510.17726287499</c:v>
                </c:pt>
                <c:pt idx="47">
                  <c:v>19105.514192641862</c:v>
                </c:pt>
                <c:pt idx="48">
                  <c:v>22108.828194475551</c:v>
                </c:pt>
                <c:pt idx="49">
                  <c:v>25584.251708917069</c:v>
                </c:pt>
                <c:pt idx="50">
                  <c:v>29605.9985516909</c:v>
                </c:pt>
                <c:pt idx="51">
                  <c:v>34259.948667454097</c:v>
                </c:pt>
                <c:pt idx="52">
                  <c:v>39645.48200079384</c:v>
                </c:pt>
                <c:pt idx="53">
                  <c:v>45877.600644755112</c:v>
                </c:pt>
                <c:pt idx="54">
                  <c:v>53089.384583027364</c:v>
                </c:pt>
                <c:pt idx="55">
                  <c:v>61434.833465441916</c:v>
                </c:pt>
                <c:pt idx="56">
                  <c:v>71092.155099744938</c:v>
                </c:pt>
                <c:pt idx="57">
                  <c:v>82267.570881740859</c:v>
                </c:pt>
                <c:pt idx="58">
                  <c:v>95199.719424549126</c:v>
                </c:pt>
                <c:pt idx="59">
                  <c:v>110164.75242159367</c:v>
                </c:pt>
                <c:pt idx="60">
                  <c:v>127482.23155982779</c:v>
                </c:pt>
                <c:pt idx="61">
                  <c:v>147521.95240524175</c:v>
                </c:pt>
                <c:pt idx="62">
                  <c:v>170711.84097715656</c:v>
                </c:pt>
                <c:pt idx="63">
                  <c:v>197547.09163389949</c:v>
                </c:pt>
                <c:pt idx="64">
                  <c:v>228600.74139926958</c:v>
                </c:pt>
                <c:pt idx="65">
                  <c:v>264535.90653282078</c:v>
                </c:pt>
                <c:pt idx="66">
                  <c:v>306119.9426423416</c:v>
                </c:pt>
                <c:pt idx="67">
                  <c:v>354240.83071204636</c:v>
                </c:pt>
                <c:pt idx="68">
                  <c:v>409926.13895192789</c:v>
                </c:pt>
                <c:pt idx="69">
                  <c:v>474364.9653775515</c:v>
                </c:pt>
                <c:pt idx="70">
                  <c:v>548933.32967975084</c:v>
                </c:pt>
                <c:pt idx="71">
                  <c:v>635223.55659943819</c:v>
                </c:pt>
                <c:pt idx="72">
                  <c:v>735078.27825693949</c:v>
                </c:pt>
                <c:pt idx="73">
                  <c:v>850629.78151787212</c:v>
                </c:pt>
                <c:pt idx="74">
                  <c:v>984345.54061496397</c:v>
                </c:pt>
                <c:pt idx="75">
                  <c:v>1139080.9073244357</c:v>
                </c:pt>
                <c:pt idx="76">
                  <c:v>1318140.08383728</c:v>
                </c:pt>
                <c:pt idx="77">
                  <c:v>1525346.6803334586</c:v>
                </c:pt>
                <c:pt idx="78">
                  <c:v>1765125.3639378131</c:v>
                </c:pt>
                <c:pt idx="79">
                  <c:v>2042596.3425806132</c:v>
                </c:pt>
                <c:pt idx="80">
                  <c:v>2363684.7013607817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A4E-4B2F-8167-33CAC7C79DC7}"/>
            </c:ext>
          </c:extLst>
        </c:ser>
        <c:ser>
          <c:idx val="1"/>
          <c:order val="1"/>
          <c:tx>
            <c:v>Logistic</c:v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Sheet1!$A$2:$A$82</c:f>
              <c:numCache>
                <c:formatCode>General</c:formatCode>
                <c:ptCount val="81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35</c:v>
                </c:pt>
                <c:pt idx="15">
                  <c:v>37.5</c:v>
                </c:pt>
                <c:pt idx="16">
                  <c:v>40</c:v>
                </c:pt>
                <c:pt idx="17">
                  <c:v>42.5</c:v>
                </c:pt>
                <c:pt idx="18">
                  <c:v>45</c:v>
                </c:pt>
                <c:pt idx="19">
                  <c:v>47.5</c:v>
                </c:pt>
                <c:pt idx="20">
                  <c:v>50</c:v>
                </c:pt>
                <c:pt idx="21">
                  <c:v>52.5</c:v>
                </c:pt>
                <c:pt idx="22">
                  <c:v>55</c:v>
                </c:pt>
                <c:pt idx="23">
                  <c:v>57.5</c:v>
                </c:pt>
                <c:pt idx="24">
                  <c:v>60</c:v>
                </c:pt>
                <c:pt idx="25">
                  <c:v>62.5</c:v>
                </c:pt>
                <c:pt idx="26">
                  <c:v>65</c:v>
                </c:pt>
                <c:pt idx="27">
                  <c:v>67.5</c:v>
                </c:pt>
                <c:pt idx="28">
                  <c:v>70</c:v>
                </c:pt>
                <c:pt idx="29">
                  <c:v>72.5</c:v>
                </c:pt>
                <c:pt idx="30">
                  <c:v>75</c:v>
                </c:pt>
                <c:pt idx="31">
                  <c:v>77.5</c:v>
                </c:pt>
                <c:pt idx="32">
                  <c:v>80</c:v>
                </c:pt>
                <c:pt idx="33">
                  <c:v>82.5</c:v>
                </c:pt>
                <c:pt idx="34">
                  <c:v>85</c:v>
                </c:pt>
                <c:pt idx="35">
                  <c:v>87.5</c:v>
                </c:pt>
                <c:pt idx="36">
                  <c:v>90</c:v>
                </c:pt>
                <c:pt idx="37">
                  <c:v>92.5</c:v>
                </c:pt>
                <c:pt idx="38">
                  <c:v>95</c:v>
                </c:pt>
                <c:pt idx="39">
                  <c:v>97.5</c:v>
                </c:pt>
                <c:pt idx="40">
                  <c:v>100</c:v>
                </c:pt>
                <c:pt idx="41">
                  <c:v>102.5</c:v>
                </c:pt>
                <c:pt idx="42">
                  <c:v>105</c:v>
                </c:pt>
                <c:pt idx="43">
                  <c:v>107.5</c:v>
                </c:pt>
                <c:pt idx="44">
                  <c:v>110</c:v>
                </c:pt>
                <c:pt idx="45">
                  <c:v>112.5</c:v>
                </c:pt>
                <c:pt idx="46">
                  <c:v>115</c:v>
                </c:pt>
                <c:pt idx="47">
                  <c:v>117.5</c:v>
                </c:pt>
                <c:pt idx="48">
                  <c:v>120</c:v>
                </c:pt>
                <c:pt idx="49">
                  <c:v>122.5</c:v>
                </c:pt>
                <c:pt idx="50">
                  <c:v>125</c:v>
                </c:pt>
                <c:pt idx="51">
                  <c:v>127.5</c:v>
                </c:pt>
                <c:pt idx="52">
                  <c:v>130</c:v>
                </c:pt>
                <c:pt idx="53">
                  <c:v>132.5</c:v>
                </c:pt>
                <c:pt idx="54">
                  <c:v>135</c:v>
                </c:pt>
                <c:pt idx="55">
                  <c:v>137.5</c:v>
                </c:pt>
                <c:pt idx="56">
                  <c:v>140</c:v>
                </c:pt>
                <c:pt idx="57">
                  <c:v>142.5</c:v>
                </c:pt>
                <c:pt idx="58">
                  <c:v>145</c:v>
                </c:pt>
                <c:pt idx="59">
                  <c:v>147.5</c:v>
                </c:pt>
                <c:pt idx="60">
                  <c:v>150</c:v>
                </c:pt>
                <c:pt idx="61">
                  <c:v>152.5</c:v>
                </c:pt>
                <c:pt idx="62">
                  <c:v>155</c:v>
                </c:pt>
                <c:pt idx="63">
                  <c:v>157.5</c:v>
                </c:pt>
                <c:pt idx="64">
                  <c:v>160</c:v>
                </c:pt>
                <c:pt idx="65">
                  <c:v>162.5</c:v>
                </c:pt>
                <c:pt idx="66">
                  <c:v>165</c:v>
                </c:pt>
                <c:pt idx="67">
                  <c:v>167.5</c:v>
                </c:pt>
                <c:pt idx="68">
                  <c:v>170</c:v>
                </c:pt>
                <c:pt idx="69">
                  <c:v>172.5</c:v>
                </c:pt>
                <c:pt idx="70">
                  <c:v>175</c:v>
                </c:pt>
                <c:pt idx="71">
                  <c:v>177.5</c:v>
                </c:pt>
                <c:pt idx="72">
                  <c:v>180</c:v>
                </c:pt>
                <c:pt idx="73">
                  <c:v>182.5</c:v>
                </c:pt>
                <c:pt idx="74">
                  <c:v>185</c:v>
                </c:pt>
                <c:pt idx="75">
                  <c:v>187.5</c:v>
                </c:pt>
                <c:pt idx="76">
                  <c:v>190</c:v>
                </c:pt>
                <c:pt idx="77">
                  <c:v>192.5</c:v>
                </c:pt>
                <c:pt idx="78">
                  <c:v>195</c:v>
                </c:pt>
                <c:pt idx="79">
                  <c:v>197.5</c:v>
                </c:pt>
                <c:pt idx="80">
                  <c:v>200</c:v>
                </c:pt>
              </c:numCache>
            </c:numRef>
          </c:xVal>
          <c:yVal>
            <c:numRef>
              <c:f>Sheet1!$C$2:$C$82</c:f>
              <c:numCache>
                <c:formatCode>General</c:formatCode>
                <c:ptCount val="81"/>
                <c:pt idx="0">
                  <c:v>20</c:v>
                </c:pt>
                <c:pt idx="1">
                  <c:v>23.037723108405626</c:v>
                </c:pt>
                <c:pt idx="2">
                  <c:v>26.518352047735775</c:v>
                </c:pt>
                <c:pt idx="3">
                  <c:v>30.500507861023436</c:v>
                </c:pt>
                <c:pt idx="4">
                  <c:v>35.048673930125766</c:v>
                </c:pt>
                <c:pt idx="5">
                  <c:v>40.233169334230254</c:v>
                </c:pt>
                <c:pt idx="6">
                  <c:v>46.129886453339616</c:v>
                </c:pt>
                <c:pt idx="7">
                  <c:v>52.819717129450858</c:v>
                </c:pt>
                <c:pt idx="8">
                  <c:v>60.387582339701162</c:v>
                </c:pt>
                <c:pt idx="9">
                  <c:v>68.920975125092951</c:v>
                </c:pt>
                <c:pt idx="10">
                  <c:v>78.507928558980211</c:v>
                </c:pt>
                <c:pt idx="11">
                  <c:v>89.234333668596037</c:v>
                </c:pt>
                <c:pt idx="12">
                  <c:v>101.18056069820445</c:v>
                </c:pt>
                <c:pt idx="13">
                  <c:v>114.41738493206894</c:v>
                </c:pt>
                <c:pt idx="14">
                  <c:v>129.00128812706137</c:v>
                </c:pt>
                <c:pt idx="15">
                  <c:v>144.96929818332904</c:v>
                </c:pt>
                <c:pt idx="16">
                  <c:v>162.33363806478994</c:v>
                </c:pt>
                <c:pt idx="17">
                  <c:v>181.07656896339404</c:v>
                </c:pt>
                <c:pt idx="18">
                  <c:v>201.14591417038676</c:v>
                </c:pt>
                <c:pt idx="19">
                  <c:v>222.4518152311089</c:v>
                </c:pt>
                <c:pt idx="20">
                  <c:v>244.86527485210274</c:v>
                </c:pt>
                <c:pt idx="21">
                  <c:v>268.21896012711596</c:v>
                </c:pt>
                <c:pt idx="22">
                  <c:v>292.31056552779961</c:v>
                </c:pt>
                <c:pt idx="23">
                  <c:v>316.90877755187199</c:v>
                </c:pt>
                <c:pt idx="24">
                  <c:v>341.76157408747963</c:v>
                </c:pt>
                <c:pt idx="25">
                  <c:v>366.60628255623885</c:v>
                </c:pt>
                <c:pt idx="26">
                  <c:v>391.18057124891305</c:v>
                </c:pt>
                <c:pt idx="27">
                  <c:v>415.23341049871681</c:v>
                </c:pt>
                <c:pt idx="28">
                  <c:v>438.53504484491782</c:v>
                </c:pt>
                <c:pt idx="29">
                  <c:v>460.88516311468595</c:v>
                </c:pt>
                <c:pt idx="30">
                  <c:v>482.11870829173029</c:v>
                </c:pt>
                <c:pt idx="31">
                  <c:v>502.10907972065905</c:v>
                </c:pt>
                <c:pt idx="32">
                  <c:v>520.76878720627462</c:v>
                </c:pt>
                <c:pt idx="33">
                  <c:v>538.04786971284091</c:v>
                </c:pt>
                <c:pt idx="34">
                  <c:v>553.93055984456976</c:v>
                </c:pt>
                <c:pt idx="35">
                  <c:v>568.43075063009053</c:v>
                </c:pt>
                <c:pt idx="36">
                  <c:v>581.58681373365141</c:v>
                </c:pt>
                <c:pt idx="37">
                  <c:v>593.45625012931862</c:v>
                </c:pt>
                <c:pt idx="38">
                  <c:v>604.11055140026349</c:v>
                </c:pt>
                <c:pt idx="39">
                  <c:v>613.63053573437355</c:v>
                </c:pt>
                <c:pt idx="40">
                  <c:v>622.10231508001993</c:v>
                </c:pt>
                <c:pt idx="41">
                  <c:v>629.61395959234039</c:v>
                </c:pt>
                <c:pt idx="42">
                  <c:v>636.25285704580199</c:v>
                </c:pt>
                <c:pt idx="43">
                  <c:v>642.10371834012881</c:v>
                </c:pt>
                <c:pt idx="44">
                  <c:v>647.24715281256192</c:v>
                </c:pt>
                <c:pt idx="45">
                  <c:v>651.75872473929019</c:v>
                </c:pt>
                <c:pt idx="46">
                  <c:v>655.70840091570244</c:v>
                </c:pt>
                <c:pt idx="47">
                  <c:v>659.16030475050536</c:v>
                </c:pt>
                <c:pt idx="48">
                  <c:v>662.17270183833125</c:v>
                </c:pt>
                <c:pt idx="49">
                  <c:v>664.79815323699688</c:v>
                </c:pt>
                <c:pt idx="50">
                  <c:v>667.08378414155902</c:v>
                </c:pt>
                <c:pt idx="51">
                  <c:v>669.07162637746023</c:v>
                </c:pt>
                <c:pt idx="52">
                  <c:v>670.79900262707781</c:v>
                </c:pt>
                <c:pt idx="53">
                  <c:v>672.29892835896351</c:v>
                </c:pt>
                <c:pt idx="54">
                  <c:v>673.60051404252454</c:v>
                </c:pt>
                <c:pt idx="55">
                  <c:v>674.72935551131991</c:v>
                </c:pt>
                <c:pt idx="56">
                  <c:v>675.70790444995976</c:v>
                </c:pt>
                <c:pt idx="57">
                  <c:v>676.55581410587752</c:v>
                </c:pt>
                <c:pt idx="58">
                  <c:v>677.2902576470542</c:v>
                </c:pt>
                <c:pt idx="59">
                  <c:v>677.92621826287461</c:v>
                </c:pt>
                <c:pt idx="60">
                  <c:v>678.47675127858406</c:v>
                </c:pt>
                <c:pt idx="61">
                  <c:v>678.95321934209642</c:v>
                </c:pt>
                <c:pt idx="62">
                  <c:v>679.36550224103235</c:v>
                </c:pt>
                <c:pt idx="63">
                  <c:v>679.72218319412957</c:v>
                </c:pt>
                <c:pt idx="64">
                  <c:v>680.0307135941739</c:v>
                </c:pt>
                <c:pt idx="65">
                  <c:v>680.29755820510547</c:v>
                </c:pt>
                <c:pt idx="66">
                  <c:v>680.52832276857191</c:v>
                </c:pt>
                <c:pt idx="67">
                  <c:v>680.72786588065753</c:v>
                </c:pt>
                <c:pt idx="68">
                  <c:v>680.9003968766549</c:v>
                </c:pt>
                <c:pt idx="69">
                  <c:v>681.04956132407938</c:v>
                </c:pt>
                <c:pt idx="70">
                  <c:v>681.17851558115842</c:v>
                </c:pt>
                <c:pt idx="71">
                  <c:v>681.28999173622628</c:v>
                </c:pt>
                <c:pt idx="72">
                  <c:v>681.38635410709117</c:v>
                </c:pt>
                <c:pt idx="73">
                  <c:v>681.46964835112715</c:v>
                </c:pt>
                <c:pt idx="74">
                  <c:v>681.54164411805596</c:v>
                </c:pt>
                <c:pt idx="75">
                  <c:v>681.6038720687809</c:v>
                </c:pt>
                <c:pt idx="76">
                  <c:v>681.65765598528139</c:v>
                </c:pt>
                <c:pt idx="77">
                  <c:v>681.70414060822941</c:v>
                </c:pt>
                <c:pt idx="78">
                  <c:v>681.74431576008499</c:v>
                </c:pt>
                <c:pt idx="79">
                  <c:v>681.77903724135547</c:v>
                </c:pt>
                <c:pt idx="80">
                  <c:v>681.80904492571233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A4E-4B2F-8167-33CAC7C79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808360"/>
        <c:axId val="237808688"/>
      </c:scatterChart>
      <c:valAx>
        <c:axId val="237808360"/>
        <c:scaling>
          <c:orientation val="minMax"/>
          <c:max val="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(years)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808688"/>
        <c:crosses val="autoZero"/>
        <c:crossBetween val="midCat"/>
      </c:valAx>
      <c:valAx>
        <c:axId val="237808688"/>
        <c:scaling>
          <c:orientation val="minMax"/>
          <c:max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Poputaion,</a:t>
                </a:r>
                <a:r>
                  <a:rPr lang="en-GB" baseline="0"/>
                  <a:t> Nt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8083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10</xdr:col>
      <xdr:colOff>447674</xdr:colOff>
      <xdr:row>23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15</xdr:row>
          <xdr:rowOff>38100</xdr:rowOff>
        </xdr:from>
        <xdr:to>
          <xdr:col>12</xdr:col>
          <xdr:colOff>485775</xdr:colOff>
          <xdr:row>15</xdr:row>
          <xdr:rowOff>228600</xdr:rowOff>
        </xdr:to>
        <xdr:sp macro="" textlink="">
          <xdr:nvSpPr>
            <xdr:cNvPr id="2049" name="Rate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17</xdr:row>
          <xdr:rowOff>38100</xdr:rowOff>
        </xdr:from>
        <xdr:to>
          <xdr:col>12</xdr:col>
          <xdr:colOff>495300</xdr:colOff>
          <xdr:row>17</xdr:row>
          <xdr:rowOff>228600</xdr:rowOff>
        </xdr:to>
        <xdr:sp macro="" textlink="">
          <xdr:nvSpPr>
            <xdr:cNvPr id="2050" name="ScrollBar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19</xdr:row>
          <xdr:rowOff>47625</xdr:rowOff>
        </xdr:from>
        <xdr:to>
          <xdr:col>12</xdr:col>
          <xdr:colOff>495300</xdr:colOff>
          <xdr:row>19</xdr:row>
          <xdr:rowOff>238125</xdr:rowOff>
        </xdr:to>
        <xdr:sp macro="" textlink="">
          <xdr:nvSpPr>
            <xdr:cNvPr id="2051" name="ScrollBar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</xdr:row>
          <xdr:rowOff>19050</xdr:rowOff>
        </xdr:from>
        <xdr:to>
          <xdr:col>12</xdr:col>
          <xdr:colOff>485775</xdr:colOff>
          <xdr:row>11</xdr:row>
          <xdr:rowOff>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1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3.xml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H6:P20"/>
  <sheetViews>
    <sheetView showGridLines="0" tabSelected="1" workbookViewId="0">
      <selection activeCell="O6" sqref="O6"/>
    </sheetView>
  </sheetViews>
  <sheetFormatPr defaultRowHeight="15" x14ac:dyDescent="0.25"/>
  <cols>
    <col min="9" max="9" width="10.85546875" customWidth="1"/>
    <col min="14" max="14" width="35.28515625" customWidth="1"/>
    <col min="15" max="15" width="17.140625" bestFit="1" customWidth="1"/>
  </cols>
  <sheetData>
    <row r="6" spans="8:16" x14ac:dyDescent="0.25">
      <c r="O6" s="1"/>
      <c r="P6" s="1"/>
    </row>
    <row r="7" spans="8:16" x14ac:dyDescent="0.25">
      <c r="P7" s="1"/>
    </row>
    <row r="8" spans="8:16" x14ac:dyDescent="0.25">
      <c r="P8" s="1"/>
    </row>
    <row r="9" spans="8:16" x14ac:dyDescent="0.25">
      <c r="P9" s="1"/>
    </row>
    <row r="10" spans="8:16" x14ac:dyDescent="0.25">
      <c r="O10" s="1"/>
      <c r="P10" s="1"/>
    </row>
    <row r="11" spans="8:16" x14ac:dyDescent="0.25">
      <c r="O11" s="1"/>
      <c r="P11" s="1"/>
    </row>
    <row r="12" spans="8:16" x14ac:dyDescent="0.25">
      <c r="O12" s="1"/>
      <c r="P12" s="1"/>
    </row>
    <row r="14" spans="8:16" x14ac:dyDescent="0.25">
      <c r="H14" s="2"/>
    </row>
    <row r="16" spans="8:16" ht="21" x14ac:dyDescent="0.35">
      <c r="N16" s="4">
        <f>Sheet1!H3</f>
        <v>5.8400000000000001E-2</v>
      </c>
      <c r="P16" s="3"/>
    </row>
    <row r="17" spans="14:16" ht="21" x14ac:dyDescent="0.35">
      <c r="N17" s="3"/>
      <c r="O17" s="3"/>
      <c r="P17" s="3"/>
    </row>
    <row r="18" spans="14:16" ht="21" x14ac:dyDescent="0.35">
      <c r="N18" s="5">
        <f>Sheet1!E6</f>
        <v>682</v>
      </c>
      <c r="O18" s="3"/>
      <c r="P18" s="3"/>
    </row>
    <row r="19" spans="14:16" ht="21" x14ac:dyDescent="0.35">
      <c r="N19" s="3"/>
      <c r="O19" s="3"/>
      <c r="P19" s="3"/>
    </row>
    <row r="20" spans="14:16" ht="21" x14ac:dyDescent="0.35">
      <c r="N20" s="6">
        <f>Sheet1!G3</f>
        <v>20</v>
      </c>
      <c r="O20" s="3"/>
      <c r="P20" s="3"/>
    </row>
  </sheetData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DSMT4" shapeId="2053" r:id="rId4">
          <objectPr defaultSize="0" autoPict="0" r:id="rId5">
            <anchor moveWithCells="1">
              <from>
                <xdr:col>9</xdr:col>
                <xdr:colOff>47625</xdr:colOff>
                <xdr:row>2</xdr:row>
                <xdr:rowOff>19050</xdr:rowOff>
              </from>
              <to>
                <xdr:col>12</xdr:col>
                <xdr:colOff>485775</xdr:colOff>
                <xdr:row>11</xdr:row>
                <xdr:rowOff>0</xdr:rowOff>
              </to>
            </anchor>
          </objectPr>
        </oleObject>
      </mc:Choice>
      <mc:Fallback>
        <oleObject progId="Equation.DSMT4" shapeId="2053" r:id="rId4"/>
      </mc:Fallback>
    </mc:AlternateContent>
  </oleObjects>
  <controls>
    <mc:AlternateContent xmlns:mc="http://schemas.openxmlformats.org/markup-compatibility/2006">
      <mc:Choice Requires="x14">
        <control shapeId="2051" r:id="rId6" name="ScrollBar3">
          <controlPr defaultSize="0" autoLine="0" linkedCell="Sheet1!G3" r:id="rId7">
            <anchor moveWithCells="1">
              <from>
                <xdr:col>9</xdr:col>
                <xdr:colOff>38100</xdr:colOff>
                <xdr:row>19</xdr:row>
                <xdr:rowOff>47625</xdr:rowOff>
              </from>
              <to>
                <xdr:col>12</xdr:col>
                <xdr:colOff>495300</xdr:colOff>
                <xdr:row>19</xdr:row>
                <xdr:rowOff>238125</xdr:rowOff>
              </to>
            </anchor>
          </controlPr>
        </control>
      </mc:Choice>
      <mc:Fallback>
        <control shapeId="2051" r:id="rId6" name="ScrollBar3"/>
      </mc:Fallback>
    </mc:AlternateContent>
    <mc:AlternateContent xmlns:mc="http://schemas.openxmlformats.org/markup-compatibility/2006">
      <mc:Choice Requires="x14">
        <control shapeId="2050" r:id="rId8" name="ScrollBar2">
          <controlPr defaultSize="0" autoLine="0" autoPict="0" linkedCell="Sheet1!E6" r:id="rId9">
            <anchor moveWithCells="1">
              <from>
                <xdr:col>9</xdr:col>
                <xdr:colOff>38100</xdr:colOff>
                <xdr:row>17</xdr:row>
                <xdr:rowOff>38100</xdr:rowOff>
              </from>
              <to>
                <xdr:col>12</xdr:col>
                <xdr:colOff>495300</xdr:colOff>
                <xdr:row>17</xdr:row>
                <xdr:rowOff>228600</xdr:rowOff>
              </to>
            </anchor>
          </controlPr>
        </control>
      </mc:Choice>
      <mc:Fallback>
        <control shapeId="2050" r:id="rId8" name="ScrollBar2"/>
      </mc:Fallback>
    </mc:AlternateContent>
    <mc:AlternateContent xmlns:mc="http://schemas.openxmlformats.org/markup-compatibility/2006">
      <mc:Choice Requires="x14">
        <control shapeId="2049" r:id="rId10" name="Rate">
          <controlPr defaultSize="0" autoLine="0" autoPict="0" linkedCell="Sheet1!H2" r:id="rId11">
            <anchor moveWithCells="1">
              <from>
                <xdr:col>9</xdr:col>
                <xdr:colOff>28575</xdr:colOff>
                <xdr:row>15</xdr:row>
                <xdr:rowOff>38100</xdr:rowOff>
              </from>
              <to>
                <xdr:col>12</xdr:col>
                <xdr:colOff>485775</xdr:colOff>
                <xdr:row>15</xdr:row>
                <xdr:rowOff>228600</xdr:rowOff>
              </to>
            </anchor>
          </controlPr>
        </control>
      </mc:Choice>
      <mc:Fallback>
        <control shapeId="2049" r:id="rId10" name="Rat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82"/>
  <sheetViews>
    <sheetView topLeftCell="A7" workbookViewId="0">
      <selection activeCell="U39" sqref="U39"/>
    </sheetView>
  </sheetViews>
  <sheetFormatPr defaultRowHeight="15" x14ac:dyDescent="0.25"/>
  <cols>
    <col min="1" max="1" width="13.28515625" customWidth="1"/>
    <col min="2" max="2" width="15.42578125" customWidth="1"/>
  </cols>
  <sheetData>
    <row r="1" spans="1:9" x14ac:dyDescent="0.25">
      <c r="A1" t="s">
        <v>0</v>
      </c>
      <c r="B1" t="s">
        <v>9</v>
      </c>
      <c r="C1" t="s">
        <v>10</v>
      </c>
      <c r="F1" t="s">
        <v>1</v>
      </c>
      <c r="G1" t="s">
        <v>2</v>
      </c>
      <c r="H1" t="s">
        <v>3</v>
      </c>
    </row>
    <row r="2" spans="1:9" x14ac:dyDescent="0.25">
      <c r="A2">
        <v>0</v>
      </c>
      <c r="B2">
        <f t="shared" ref="B2:B33" si="0">$G$3*EXP($H$3*A2)</f>
        <v>20</v>
      </c>
      <c r="C2">
        <f t="shared" ref="C2:C33" si="1">$E$6/(1+$E$8*EXP(-$H$3*A2))</f>
        <v>20</v>
      </c>
      <c r="H2">
        <v>584</v>
      </c>
    </row>
    <row r="3" spans="1:9" x14ac:dyDescent="0.25">
      <c r="A3">
        <f t="shared" ref="A3:A34" si="2">A2+$F$3</f>
        <v>2.5</v>
      </c>
      <c r="B3">
        <f t="shared" si="0"/>
        <v>23.143923761015923</v>
      </c>
      <c r="C3">
        <f t="shared" si="1"/>
        <v>23.037723108405626</v>
      </c>
      <c r="F3">
        <f>200*2/160</f>
        <v>2.5</v>
      </c>
      <c r="G3">
        <v>20</v>
      </c>
      <c r="H3">
        <f>H2/10000</f>
        <v>5.8400000000000001E-2</v>
      </c>
    </row>
    <row r="4" spans="1:9" x14ac:dyDescent="0.25">
      <c r="A4">
        <f t="shared" si="2"/>
        <v>5</v>
      </c>
      <c r="B4">
        <f t="shared" si="0"/>
        <v>26.782060352785876</v>
      </c>
      <c r="C4">
        <f t="shared" si="1"/>
        <v>26.518352047735775</v>
      </c>
    </row>
    <row r="5" spans="1:9" x14ac:dyDescent="0.25">
      <c r="A5">
        <f t="shared" si="2"/>
        <v>7.5</v>
      </c>
      <c r="B5">
        <f t="shared" si="0"/>
        <v>30.992098148390177</v>
      </c>
      <c r="C5">
        <f t="shared" si="1"/>
        <v>30.500507861023436</v>
      </c>
      <c r="E5" t="s">
        <v>8</v>
      </c>
      <c r="F5" t="s">
        <v>4</v>
      </c>
      <c r="G5" t="s">
        <v>5</v>
      </c>
      <c r="H5" t="s">
        <v>6</v>
      </c>
      <c r="I5" t="s">
        <v>7</v>
      </c>
    </row>
    <row r="6" spans="1:9" x14ac:dyDescent="0.25">
      <c r="A6">
        <f t="shared" si="2"/>
        <v>10</v>
      </c>
      <c r="B6">
        <f t="shared" si="0"/>
        <v>35.863937837013246</v>
      </c>
      <c r="C6">
        <f t="shared" si="1"/>
        <v>35.048673930125766</v>
      </c>
      <c r="E6">
        <v>682</v>
      </c>
      <c r="F6">
        <v>0.1</v>
      </c>
      <c r="G6">
        <v>1.2</v>
      </c>
      <c r="H6">
        <f>0.1/1</f>
        <v>0.1</v>
      </c>
      <c r="I6">
        <f>-0.11/1</f>
        <v>-0.11</v>
      </c>
    </row>
    <row r="7" spans="1:9" x14ac:dyDescent="0.25">
      <c r="A7">
        <f t="shared" si="2"/>
        <v>12.5</v>
      </c>
      <c r="B7">
        <f t="shared" si="0"/>
        <v>41.501612153482448</v>
      </c>
      <c r="C7">
        <f t="shared" si="1"/>
        <v>40.233169334230254</v>
      </c>
    </row>
    <row r="8" spans="1:9" x14ac:dyDescent="0.25">
      <c r="A8">
        <f t="shared" si="2"/>
        <v>15</v>
      </c>
      <c r="B8">
        <f t="shared" si="0"/>
        <v>48.025507381972488</v>
      </c>
      <c r="C8">
        <f t="shared" si="1"/>
        <v>46.129886453339616</v>
      </c>
      <c r="E8">
        <f>(E6-G3)/G3</f>
        <v>33.1</v>
      </c>
    </row>
    <row r="9" spans="1:9" x14ac:dyDescent="0.25">
      <c r="A9">
        <f t="shared" si="2"/>
        <v>17.5</v>
      </c>
      <c r="B9">
        <f t="shared" si="0"/>
        <v>55.574934071623943</v>
      </c>
      <c r="C9">
        <f t="shared" si="1"/>
        <v>52.819717129450858</v>
      </c>
    </row>
    <row r="10" spans="1:9" x14ac:dyDescent="0.25">
      <c r="A10">
        <f t="shared" si="2"/>
        <v>20</v>
      </c>
      <c r="B10">
        <f t="shared" si="0"/>
        <v>64.31110185885754</v>
      </c>
      <c r="C10">
        <f t="shared" si="1"/>
        <v>60.387582339701162</v>
      </c>
    </row>
    <row r="11" spans="1:9" x14ac:dyDescent="0.25">
      <c r="A11">
        <f t="shared" si="2"/>
        <v>22.5</v>
      </c>
      <c r="B11">
        <f t="shared" si="0"/>
        <v>74.420561920416418</v>
      </c>
      <c r="C11">
        <f t="shared" si="1"/>
        <v>68.920975125092951</v>
      </c>
    </row>
    <row r="12" spans="1:9" x14ac:dyDescent="0.25">
      <c r="A12">
        <f t="shared" si="2"/>
        <v>25</v>
      </c>
      <c r="B12">
        <f t="shared" si="0"/>
        <v>86.119190566904123</v>
      </c>
      <c r="C12">
        <f t="shared" si="1"/>
        <v>78.507928558980211</v>
      </c>
    </row>
    <row r="13" spans="1:9" x14ac:dyDescent="0.25">
      <c r="A13">
        <f t="shared" si="2"/>
        <v>27.5</v>
      </c>
      <c r="B13">
        <f t="shared" si="0"/>
        <v>99.656799042041541</v>
      </c>
      <c r="C13">
        <f t="shared" si="1"/>
        <v>89.234333668596037</v>
      </c>
    </row>
    <row r="14" spans="1:9" x14ac:dyDescent="0.25">
      <c r="A14">
        <f t="shared" si="2"/>
        <v>30</v>
      </c>
      <c r="B14">
        <f t="shared" si="0"/>
        <v>115.32246796479471</v>
      </c>
      <c r="C14">
        <f t="shared" si="1"/>
        <v>101.18056069820445</v>
      </c>
    </row>
    <row r="15" spans="1:9" x14ac:dyDescent="0.25">
      <c r="A15">
        <f t="shared" si="2"/>
        <v>32.5</v>
      </c>
      <c r="B15">
        <f t="shared" si="0"/>
        <v>133.45072032547048</v>
      </c>
      <c r="C15">
        <f t="shared" si="1"/>
        <v>114.41738493206894</v>
      </c>
    </row>
    <row r="16" spans="1:9" x14ac:dyDescent="0.25">
      <c r="A16">
        <f t="shared" si="2"/>
        <v>35</v>
      </c>
      <c r="B16">
        <f t="shared" si="0"/>
        <v>154.42866485326738</v>
      </c>
      <c r="C16">
        <f t="shared" si="1"/>
        <v>129.00128812706137</v>
      </c>
    </row>
    <row r="17" spans="1:3" x14ac:dyDescent="0.25">
      <c r="A17">
        <f t="shared" si="2"/>
        <v>37.5</v>
      </c>
      <c r="B17">
        <f t="shared" si="0"/>
        <v>178.70426229397495</v>
      </c>
      <c r="C17">
        <f t="shared" si="1"/>
        <v>144.96929818332904</v>
      </c>
    </row>
    <row r="18" spans="1:3" x14ac:dyDescent="0.25">
      <c r="A18">
        <f t="shared" si="2"/>
        <v>40</v>
      </c>
      <c r="B18">
        <f t="shared" si="0"/>
        <v>206.79589111501744</v>
      </c>
      <c r="C18">
        <f t="shared" si="1"/>
        <v>162.33363806478994</v>
      </c>
    </row>
    <row r="19" spans="1:3" x14ac:dyDescent="0.25">
      <c r="A19">
        <f t="shared" si="2"/>
        <v>42.5</v>
      </c>
      <c r="B19">
        <f t="shared" si="0"/>
        <v>239.30341690286579</v>
      </c>
      <c r="C19">
        <f t="shared" si="1"/>
        <v>181.07656896339404</v>
      </c>
    </row>
    <row r="20" spans="1:3" x14ac:dyDescent="0.25">
      <c r="A20">
        <f t="shared" si="2"/>
        <v>45</v>
      </c>
      <c r="B20">
        <f t="shared" si="0"/>
        <v>276.92100182752677</v>
      </c>
      <c r="C20">
        <f t="shared" si="1"/>
        <v>201.14591417038676</v>
      </c>
    </row>
    <row r="21" spans="1:3" x14ac:dyDescent="0.25">
      <c r="A21">
        <f t="shared" si="2"/>
        <v>47.5</v>
      </c>
      <c r="B21">
        <f t="shared" si="0"/>
        <v>320.45192770602148</v>
      </c>
      <c r="C21">
        <f t="shared" si="1"/>
        <v>222.4518152311089</v>
      </c>
    </row>
    <row r="22" spans="1:3" x14ac:dyDescent="0.25">
      <c r="A22">
        <f t="shared" si="2"/>
        <v>50</v>
      </c>
      <c r="B22">
        <f t="shared" si="0"/>
        <v>370.82574919493737</v>
      </c>
      <c r="C22">
        <f t="shared" si="1"/>
        <v>244.86527485210274</v>
      </c>
    </row>
    <row r="23" spans="1:3" x14ac:dyDescent="0.25">
      <c r="A23">
        <f t="shared" si="2"/>
        <v>52.5</v>
      </c>
      <c r="B23">
        <f t="shared" si="0"/>
        <v>429.1181433994621</v>
      </c>
      <c r="C23">
        <f t="shared" si="1"/>
        <v>268.21896012711596</v>
      </c>
    </row>
    <row r="24" spans="1:3" x14ac:dyDescent="0.25">
      <c r="A24">
        <f t="shared" si="2"/>
        <v>55</v>
      </c>
      <c r="B24">
        <f t="shared" si="0"/>
        <v>496.57387976529265</v>
      </c>
      <c r="C24">
        <f t="shared" si="1"/>
        <v>292.31056552779961</v>
      </c>
    </row>
    <row r="25" spans="1:3" x14ac:dyDescent="0.25">
      <c r="A25">
        <f t="shared" si="2"/>
        <v>57.5</v>
      </c>
      <c r="B25">
        <f t="shared" si="0"/>
        <v>574.63340074999098</v>
      </c>
      <c r="C25">
        <f t="shared" si="1"/>
        <v>316.90877755187199</v>
      </c>
    </row>
    <row r="26" spans="1:3" x14ac:dyDescent="0.25">
      <c r="A26">
        <f t="shared" si="2"/>
        <v>60</v>
      </c>
      <c r="B26">
        <f t="shared" si="0"/>
        <v>664.96358087455508</v>
      </c>
      <c r="C26">
        <f t="shared" si="1"/>
        <v>341.76157408747963</v>
      </c>
    </row>
    <row r="27" spans="1:3" x14ac:dyDescent="0.25">
      <c r="A27">
        <f t="shared" si="2"/>
        <v>62.5</v>
      </c>
      <c r="B27">
        <f t="shared" si="0"/>
        <v>769.49332098064247</v>
      </c>
      <c r="C27">
        <f t="shared" si="1"/>
        <v>366.60628255623885</v>
      </c>
    </row>
    <row r="28" spans="1:3" x14ac:dyDescent="0.25">
      <c r="A28">
        <f t="shared" si="2"/>
        <v>65</v>
      </c>
      <c r="B28">
        <f t="shared" si="0"/>
        <v>890.45473776934716</v>
      </c>
      <c r="C28">
        <f t="shared" si="1"/>
        <v>391.18057124891305</v>
      </c>
    </row>
    <row r="29" spans="1:3" x14ac:dyDescent="0.25">
      <c r="A29">
        <f t="shared" si="2"/>
        <v>67.5</v>
      </c>
      <c r="B29">
        <f t="shared" si="0"/>
        <v>1030.4308281784602</v>
      </c>
      <c r="C29">
        <f t="shared" si="1"/>
        <v>415.23341049871681</v>
      </c>
    </row>
    <row r="30" spans="1:3" x14ac:dyDescent="0.25">
      <c r="A30">
        <f t="shared" si="2"/>
        <v>70</v>
      </c>
      <c r="B30">
        <f t="shared" si="0"/>
        <v>1192.4106264181389</v>
      </c>
      <c r="C30">
        <f t="shared" si="1"/>
        <v>438.53504484491782</v>
      </c>
    </row>
    <row r="31" spans="1:3" x14ac:dyDescent="0.25">
      <c r="A31">
        <f t="shared" si="2"/>
        <v>72.5</v>
      </c>
      <c r="B31">
        <f t="shared" si="0"/>
        <v>1379.8530314823324</v>
      </c>
      <c r="C31">
        <f t="shared" si="1"/>
        <v>460.88516311468595</v>
      </c>
    </row>
    <row r="32" spans="1:3" x14ac:dyDescent="0.25">
      <c r="A32">
        <f t="shared" si="2"/>
        <v>75</v>
      </c>
      <c r="B32">
        <f t="shared" si="0"/>
        <v>1596.76066810169</v>
      </c>
      <c r="C32">
        <f t="shared" si="1"/>
        <v>482.11870829173029</v>
      </c>
    </row>
    <row r="33" spans="1:3" x14ac:dyDescent="0.25">
      <c r="A33">
        <f t="shared" si="2"/>
        <v>77.5</v>
      </c>
      <c r="B33">
        <f t="shared" si="0"/>
        <v>1847.7653583567185</v>
      </c>
      <c r="C33">
        <f t="shared" si="1"/>
        <v>502.10907972065905</v>
      </c>
    </row>
    <row r="34" spans="1:3" x14ac:dyDescent="0.25">
      <c r="A34">
        <f t="shared" si="2"/>
        <v>80</v>
      </c>
      <c r="B34">
        <f t="shared" ref="B34:B65" si="3">$G$3*EXP($H$3*A34)</f>
        <v>2138.2270291027075</v>
      </c>
      <c r="C34">
        <f t="shared" ref="C34:C65" si="4">$E$6/(1+$E$8*EXP(-$H$3*A34))</f>
        <v>520.76878720627462</v>
      </c>
    </row>
    <row r="35" spans="1:3" x14ac:dyDescent="0.25">
      <c r="A35">
        <f t="shared" ref="A35:A66" si="5">A34+$F$3</f>
        <v>82.5</v>
      </c>
      <c r="B35">
        <f t="shared" si="3"/>
        <v>2474.3481672648322</v>
      </c>
      <c r="C35">
        <f t="shared" si="4"/>
        <v>538.04786971284091</v>
      </c>
    </row>
    <row r="36" spans="1:3" x14ac:dyDescent="0.25">
      <c r="A36">
        <f t="shared" si="5"/>
        <v>85</v>
      </c>
      <c r="B36">
        <f t="shared" si="3"/>
        <v>2863.3062670693398</v>
      </c>
      <c r="C36">
        <f t="shared" si="4"/>
        <v>553.93055984456976</v>
      </c>
    </row>
    <row r="37" spans="1:3" x14ac:dyDescent="0.25">
      <c r="A37">
        <f t="shared" si="5"/>
        <v>87.5</v>
      </c>
      <c r="B37">
        <f t="shared" si="3"/>
        <v>3313.4070974745946</v>
      </c>
      <c r="C37">
        <f t="shared" si="4"/>
        <v>568.43075063009053</v>
      </c>
    </row>
    <row r="38" spans="1:3" x14ac:dyDescent="0.25">
      <c r="A38">
        <f t="shared" si="5"/>
        <v>90</v>
      </c>
      <c r="B38">
        <f t="shared" si="3"/>
        <v>3834.2620626580538</v>
      </c>
      <c r="C38">
        <f t="shared" si="4"/>
        <v>581.58681373365141</v>
      </c>
    </row>
    <row r="39" spans="1:3" x14ac:dyDescent="0.25">
      <c r="A39">
        <f t="shared" si="5"/>
        <v>92.5</v>
      </c>
      <c r="B39">
        <f t="shared" si="3"/>
        <v>4436.9934428956822</v>
      </c>
      <c r="C39">
        <f t="shared" si="4"/>
        <v>593.45625012931862</v>
      </c>
    </row>
    <row r="40" spans="1:3" x14ac:dyDescent="0.25">
      <c r="A40">
        <f t="shared" si="5"/>
        <v>95</v>
      </c>
      <c r="B40">
        <f t="shared" si="3"/>
        <v>5134.4718985252612</v>
      </c>
      <c r="C40">
        <f t="shared" si="4"/>
        <v>604.11055140026349</v>
      </c>
    </row>
    <row r="41" spans="1:3" x14ac:dyDescent="0.25">
      <c r="A41">
        <f t="shared" si="5"/>
        <v>97.5</v>
      </c>
      <c r="B41">
        <f t="shared" si="3"/>
        <v>5941.5913086273667</v>
      </c>
      <c r="C41">
        <f t="shared" si="4"/>
        <v>613.63053573437355</v>
      </c>
    </row>
    <row r="42" spans="1:3" x14ac:dyDescent="0.25">
      <c r="A42">
        <f t="shared" si="5"/>
        <v>100</v>
      </c>
      <c r="B42">
        <f t="shared" si="3"/>
        <v>6875.5868132993292</v>
      </c>
      <c r="C42">
        <f t="shared" si="4"/>
        <v>622.10231508001993</v>
      </c>
    </row>
    <row r="43" spans="1:3" x14ac:dyDescent="0.25">
      <c r="A43">
        <f t="shared" si="5"/>
        <v>102.5</v>
      </c>
      <c r="B43">
        <f t="shared" si="3"/>
        <v>7956.4028509623049</v>
      </c>
      <c r="C43">
        <f t="shared" si="4"/>
        <v>629.61395959234039</v>
      </c>
    </row>
    <row r="44" spans="1:3" x14ac:dyDescent="0.25">
      <c r="A44">
        <f t="shared" si="5"/>
        <v>105</v>
      </c>
      <c r="B44">
        <f t="shared" si="3"/>
        <v>9207.1190497300649</v>
      </c>
      <c r="C44">
        <f t="shared" si="4"/>
        <v>636.25285704580199</v>
      </c>
    </row>
    <row r="45" spans="1:3" x14ac:dyDescent="0.25">
      <c r="A45">
        <f t="shared" si="5"/>
        <v>107.5</v>
      </c>
      <c r="B45">
        <f t="shared" si="3"/>
        <v>10654.443067277509</v>
      </c>
      <c r="C45">
        <f t="shared" si="4"/>
        <v>642.10371834012881</v>
      </c>
    </row>
    <row r="46" spans="1:3" x14ac:dyDescent="0.25">
      <c r="A46">
        <f t="shared" si="5"/>
        <v>110</v>
      </c>
      <c r="B46">
        <f t="shared" si="3"/>
        <v>12329.280903257766</v>
      </c>
      <c r="C46">
        <f t="shared" si="4"/>
        <v>647.24715281256192</v>
      </c>
    </row>
    <row r="47" spans="1:3" x14ac:dyDescent="0.25">
      <c r="A47">
        <f t="shared" si="5"/>
        <v>112.5</v>
      </c>
      <c r="B47">
        <f t="shared" si="3"/>
        <v>14267.396862657362</v>
      </c>
      <c r="C47">
        <f t="shared" si="4"/>
        <v>651.75872473929019</v>
      </c>
    </row>
    <row r="48" spans="1:3" x14ac:dyDescent="0.25">
      <c r="A48">
        <f t="shared" si="5"/>
        <v>115</v>
      </c>
      <c r="B48">
        <f t="shared" si="3"/>
        <v>16510.17726287499</v>
      </c>
      <c r="C48">
        <f t="shared" si="4"/>
        <v>655.70840091570244</v>
      </c>
    </row>
    <row r="49" spans="1:3" x14ac:dyDescent="0.25">
      <c r="A49">
        <f t="shared" si="5"/>
        <v>117.5</v>
      </c>
      <c r="B49">
        <f t="shared" si="3"/>
        <v>19105.514192641862</v>
      </c>
      <c r="C49">
        <f t="shared" si="4"/>
        <v>659.16030475050536</v>
      </c>
    </row>
    <row r="50" spans="1:3" x14ac:dyDescent="0.25">
      <c r="A50">
        <f t="shared" si="5"/>
        <v>120</v>
      </c>
      <c r="B50">
        <f t="shared" si="3"/>
        <v>22108.828194475551</v>
      </c>
      <c r="C50">
        <f t="shared" si="4"/>
        <v>662.17270183833125</v>
      </c>
    </row>
    <row r="51" spans="1:3" x14ac:dyDescent="0.25">
      <c r="A51">
        <f t="shared" si="5"/>
        <v>122.5</v>
      </c>
      <c r="B51">
        <f t="shared" si="3"/>
        <v>25584.251708917069</v>
      </c>
      <c r="C51">
        <f t="shared" si="4"/>
        <v>664.79815323699688</v>
      </c>
    </row>
    <row r="52" spans="1:3" x14ac:dyDescent="0.25">
      <c r="A52">
        <f t="shared" si="5"/>
        <v>125</v>
      </c>
      <c r="B52">
        <f t="shared" si="3"/>
        <v>29605.9985516909</v>
      </c>
      <c r="C52">
        <f t="shared" si="4"/>
        <v>667.08378414155902</v>
      </c>
    </row>
    <row r="53" spans="1:3" x14ac:dyDescent="0.25">
      <c r="A53">
        <f t="shared" si="5"/>
        <v>127.5</v>
      </c>
      <c r="B53">
        <f t="shared" si="3"/>
        <v>34259.948667454097</v>
      </c>
      <c r="C53">
        <f t="shared" si="4"/>
        <v>669.07162637746023</v>
      </c>
    </row>
    <row r="54" spans="1:3" x14ac:dyDescent="0.25">
      <c r="A54">
        <f t="shared" si="5"/>
        <v>130</v>
      </c>
      <c r="B54">
        <f t="shared" si="3"/>
        <v>39645.48200079384</v>
      </c>
      <c r="C54">
        <f t="shared" si="4"/>
        <v>670.79900262707781</v>
      </c>
    </row>
    <row r="55" spans="1:3" x14ac:dyDescent="0.25">
      <c r="A55">
        <f t="shared" si="5"/>
        <v>132.5</v>
      </c>
      <c r="B55">
        <f t="shared" si="3"/>
        <v>45877.600644755112</v>
      </c>
      <c r="C55">
        <f t="shared" si="4"/>
        <v>672.29892835896351</v>
      </c>
    </row>
    <row r="56" spans="1:3" x14ac:dyDescent="0.25">
      <c r="A56">
        <f t="shared" si="5"/>
        <v>135</v>
      </c>
      <c r="B56">
        <f t="shared" si="3"/>
        <v>53089.384583027364</v>
      </c>
      <c r="C56">
        <f t="shared" si="4"/>
        <v>673.60051404252454</v>
      </c>
    </row>
    <row r="57" spans="1:3" x14ac:dyDescent="0.25">
      <c r="A57">
        <f t="shared" si="5"/>
        <v>137.5</v>
      </c>
      <c r="B57">
        <f t="shared" si="3"/>
        <v>61434.833465441916</v>
      </c>
      <c r="C57">
        <f t="shared" si="4"/>
        <v>674.72935551131991</v>
      </c>
    </row>
    <row r="58" spans="1:3" x14ac:dyDescent="0.25">
      <c r="A58">
        <f t="shared" si="5"/>
        <v>140</v>
      </c>
      <c r="B58">
        <f t="shared" si="3"/>
        <v>71092.155099744938</v>
      </c>
      <c r="C58">
        <f t="shared" si="4"/>
        <v>675.70790444995976</v>
      </c>
    </row>
    <row r="59" spans="1:3" x14ac:dyDescent="0.25">
      <c r="A59">
        <f t="shared" si="5"/>
        <v>142.5</v>
      </c>
      <c r="B59">
        <f t="shared" si="3"/>
        <v>82267.570881740859</v>
      </c>
      <c r="C59">
        <f t="shared" si="4"/>
        <v>676.55581410587752</v>
      </c>
    </row>
    <row r="60" spans="1:3" x14ac:dyDescent="0.25">
      <c r="A60">
        <f t="shared" si="5"/>
        <v>145</v>
      </c>
      <c r="B60">
        <f t="shared" si="3"/>
        <v>95199.719424549126</v>
      </c>
      <c r="C60">
        <f t="shared" si="4"/>
        <v>677.2902576470542</v>
      </c>
    </row>
    <row r="61" spans="1:3" x14ac:dyDescent="0.25">
      <c r="A61">
        <f t="shared" si="5"/>
        <v>147.5</v>
      </c>
      <c r="B61">
        <f t="shared" si="3"/>
        <v>110164.75242159367</v>
      </c>
      <c r="C61">
        <f t="shared" si="4"/>
        <v>677.92621826287461</v>
      </c>
    </row>
    <row r="62" spans="1:3" x14ac:dyDescent="0.25">
      <c r="A62">
        <f t="shared" si="5"/>
        <v>150</v>
      </c>
      <c r="B62">
        <f t="shared" si="3"/>
        <v>127482.23155982779</v>
      </c>
      <c r="C62">
        <f t="shared" si="4"/>
        <v>678.47675127858406</v>
      </c>
    </row>
    <row r="63" spans="1:3" x14ac:dyDescent="0.25">
      <c r="A63">
        <f t="shared" si="5"/>
        <v>152.5</v>
      </c>
      <c r="B63">
        <f t="shared" si="3"/>
        <v>147521.95240524175</v>
      </c>
      <c r="C63">
        <f t="shared" si="4"/>
        <v>678.95321934209642</v>
      </c>
    </row>
    <row r="64" spans="1:3" x14ac:dyDescent="0.25">
      <c r="A64">
        <f t="shared" si="5"/>
        <v>155</v>
      </c>
      <c r="B64">
        <f t="shared" si="3"/>
        <v>170711.84097715656</v>
      </c>
      <c r="C64">
        <f t="shared" si="4"/>
        <v>679.36550224103235</v>
      </c>
    </row>
    <row r="65" spans="1:3" x14ac:dyDescent="0.25">
      <c r="A65">
        <f t="shared" si="5"/>
        <v>157.5</v>
      </c>
      <c r="B65">
        <f t="shared" si="3"/>
        <v>197547.09163389949</v>
      </c>
      <c r="C65">
        <f t="shared" si="4"/>
        <v>679.72218319412957</v>
      </c>
    </row>
    <row r="66" spans="1:3" x14ac:dyDescent="0.25">
      <c r="A66">
        <f t="shared" si="5"/>
        <v>160</v>
      </c>
      <c r="B66">
        <f t="shared" ref="B66:B82" si="6">$G$3*EXP($H$3*A66)</f>
        <v>228600.74139926958</v>
      </c>
      <c r="C66">
        <f t="shared" ref="C66:C82" si="7">$E$6/(1+$E$8*EXP(-$H$3*A66))</f>
        <v>680.0307135941739</v>
      </c>
    </row>
    <row r="67" spans="1:3" x14ac:dyDescent="0.25">
      <c r="A67">
        <f t="shared" ref="A67:A82" si="8">A66+$F$3</f>
        <v>162.5</v>
      </c>
      <c r="B67">
        <f t="shared" si="6"/>
        <v>264535.90653282078</v>
      </c>
      <c r="C67">
        <f t="shared" si="7"/>
        <v>680.29755820510547</v>
      </c>
    </row>
    <row r="68" spans="1:3" x14ac:dyDescent="0.25">
      <c r="A68">
        <f t="shared" si="8"/>
        <v>165</v>
      </c>
      <c r="B68">
        <f t="shared" si="6"/>
        <v>306119.9426423416</v>
      </c>
      <c r="C68">
        <f t="shared" si="7"/>
        <v>680.52832276857191</v>
      </c>
    </row>
    <row r="69" spans="1:3" x14ac:dyDescent="0.25">
      <c r="A69">
        <f t="shared" si="8"/>
        <v>167.5</v>
      </c>
      <c r="B69">
        <f t="shared" si="6"/>
        <v>354240.83071204636</v>
      </c>
      <c r="C69">
        <f t="shared" si="7"/>
        <v>680.72786588065753</v>
      </c>
    </row>
    <row r="70" spans="1:3" x14ac:dyDescent="0.25">
      <c r="A70">
        <f t="shared" si="8"/>
        <v>170</v>
      </c>
      <c r="B70">
        <f t="shared" si="6"/>
        <v>409926.13895192789</v>
      </c>
      <c r="C70">
        <f t="shared" si="7"/>
        <v>680.9003968766549</v>
      </c>
    </row>
    <row r="71" spans="1:3" x14ac:dyDescent="0.25">
      <c r="A71">
        <f t="shared" si="8"/>
        <v>172.5</v>
      </c>
      <c r="B71">
        <f t="shared" si="6"/>
        <v>474364.9653775515</v>
      </c>
      <c r="C71">
        <f t="shared" si="7"/>
        <v>681.04956132407938</v>
      </c>
    </row>
    <row r="72" spans="1:3" x14ac:dyDescent="0.25">
      <c r="A72">
        <f t="shared" si="8"/>
        <v>175</v>
      </c>
      <c r="B72">
        <f t="shared" si="6"/>
        <v>548933.32967975084</v>
      </c>
      <c r="C72">
        <f t="shared" si="7"/>
        <v>681.17851558115842</v>
      </c>
    </row>
    <row r="73" spans="1:3" x14ac:dyDescent="0.25">
      <c r="A73">
        <f t="shared" si="8"/>
        <v>177.5</v>
      </c>
      <c r="B73">
        <f t="shared" si="6"/>
        <v>635223.55659943819</v>
      </c>
      <c r="C73">
        <f t="shared" si="7"/>
        <v>681.28999173622628</v>
      </c>
    </row>
    <row r="74" spans="1:3" x14ac:dyDescent="0.25">
      <c r="A74">
        <f t="shared" si="8"/>
        <v>180</v>
      </c>
      <c r="B74">
        <f t="shared" si="6"/>
        <v>735078.27825693949</v>
      </c>
      <c r="C74">
        <f t="shared" si="7"/>
        <v>681.38635410709117</v>
      </c>
    </row>
    <row r="75" spans="1:3" x14ac:dyDescent="0.25">
      <c r="A75">
        <f t="shared" si="8"/>
        <v>182.5</v>
      </c>
      <c r="B75">
        <f t="shared" si="6"/>
        <v>850629.78151787212</v>
      </c>
      <c r="C75">
        <f t="shared" si="7"/>
        <v>681.46964835112715</v>
      </c>
    </row>
    <row r="76" spans="1:3" x14ac:dyDescent="0.25">
      <c r="A76">
        <f t="shared" si="8"/>
        <v>185</v>
      </c>
      <c r="B76">
        <f t="shared" si="6"/>
        <v>984345.54061496397</v>
      </c>
      <c r="C76">
        <f t="shared" si="7"/>
        <v>681.54164411805596</v>
      </c>
    </row>
    <row r="77" spans="1:3" x14ac:dyDescent="0.25">
      <c r="A77">
        <f t="shared" si="8"/>
        <v>187.5</v>
      </c>
      <c r="B77">
        <f t="shared" si="6"/>
        <v>1139080.9073244357</v>
      </c>
      <c r="C77">
        <f t="shared" si="7"/>
        <v>681.6038720687809</v>
      </c>
    </row>
    <row r="78" spans="1:3" x14ac:dyDescent="0.25">
      <c r="A78">
        <f t="shared" si="8"/>
        <v>190</v>
      </c>
      <c r="B78">
        <f t="shared" si="6"/>
        <v>1318140.08383728</v>
      </c>
      <c r="C78">
        <f t="shared" si="7"/>
        <v>681.65765598528139</v>
      </c>
    </row>
    <row r="79" spans="1:3" x14ac:dyDescent="0.25">
      <c r="A79">
        <f t="shared" si="8"/>
        <v>192.5</v>
      </c>
      <c r="B79">
        <f t="shared" si="6"/>
        <v>1525346.6803334586</v>
      </c>
      <c r="C79">
        <f t="shared" si="7"/>
        <v>681.70414060822941</v>
      </c>
    </row>
    <row r="80" spans="1:3" x14ac:dyDescent="0.25">
      <c r="A80">
        <f t="shared" si="8"/>
        <v>195</v>
      </c>
      <c r="B80">
        <f t="shared" si="6"/>
        <v>1765125.3639378131</v>
      </c>
      <c r="C80">
        <f t="shared" si="7"/>
        <v>681.74431576008499</v>
      </c>
    </row>
    <row r="81" spans="1:3" x14ac:dyDescent="0.25">
      <c r="A81">
        <f t="shared" si="8"/>
        <v>197.5</v>
      </c>
      <c r="B81">
        <f t="shared" si="6"/>
        <v>2042596.3425806132</v>
      </c>
      <c r="C81">
        <f t="shared" si="7"/>
        <v>681.77903724135547</v>
      </c>
    </row>
    <row r="82" spans="1:3" x14ac:dyDescent="0.25">
      <c r="A82">
        <f t="shared" si="8"/>
        <v>200</v>
      </c>
      <c r="B82">
        <f t="shared" si="6"/>
        <v>2363684.7013607817</v>
      </c>
      <c r="C82">
        <f t="shared" si="7"/>
        <v>681.80904492571233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Display</vt:lpstr>
      <vt:lpstr>Sheet1</vt:lpstr>
    </vt:vector>
  </TitlesOfParts>
  <Company>University of Edinburgh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MURRAY Alan</dc:creator>
  <cp:lastModifiedBy>MURRAY Alan</cp:lastModifiedBy>
  <dcterms:created xsi:type="dcterms:W3CDTF">2018-02-15T14:10:30Z</dcterms:created>
  <dcterms:modified xsi:type="dcterms:W3CDTF">2018-03-08T14:46:19Z</dcterms:modified>
</cp:coreProperties>
</file>