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fm\Local Documents\PRESENTATIONS\TEACHING\EM3\powerpoint\8) planewaves\"/>
    </mc:Choice>
  </mc:AlternateContent>
  <bookViews>
    <workbookView xWindow="0" yWindow="0" windowWidth="28800" windowHeight="14100"/>
  </bookViews>
  <sheets>
    <sheet name="Sheet1" sheetId="1" r:id="rId1"/>
    <sheet name="Med(1)" sheetId="2" r:id="rId2"/>
    <sheet name="Med(2)" sheetId="4" r:id="rId3"/>
    <sheet name="Sheet3" sheetId="3" r:id="rId4"/>
  </sheets>
  <definedNames>
    <definedName name="_GoBack" localSheetId="0">Sheet1!$F$5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U6" i="1"/>
  <c r="U9" i="1"/>
  <c r="Q6" i="1"/>
  <c r="T6" i="1" l="1"/>
  <c r="D5" i="1" s="1"/>
  <c r="Q3" i="3"/>
  <c r="T9" i="1"/>
  <c r="E1" i="1"/>
  <c r="D8" i="1" l="1"/>
  <c r="D3" i="1"/>
  <c r="D6" i="1"/>
  <c r="B2002" i="3"/>
  <c r="H2" i="4" l="1"/>
  <c r="F1" i="4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D7" i="1"/>
  <c r="J2" i="4" s="1"/>
  <c r="J3" i="4"/>
  <c r="D4" i="1"/>
  <c r="F1" i="2"/>
  <c r="H2" i="2"/>
  <c r="A998" i="3" l="1"/>
  <c r="J2" i="2"/>
  <c r="J3" i="2"/>
  <c r="A999" i="3" l="1"/>
  <c r="A1000" i="3" l="1"/>
  <c r="B1" i="2"/>
  <c r="R3" i="3" s="1"/>
  <c r="B1" i="4"/>
  <c r="A1001" i="3" l="1"/>
  <c r="C2" i="3"/>
  <c r="B5" i="2"/>
  <c r="B6" i="2"/>
  <c r="B7" i="2" s="1"/>
  <c r="B5" i="4"/>
  <c r="B6" i="4"/>
  <c r="B7" i="4" s="1"/>
  <c r="A1002" i="3" l="1"/>
  <c r="C3" i="3"/>
  <c r="B8" i="2"/>
  <c r="B9" i="2" s="1"/>
  <c r="B12" i="2" s="1"/>
  <c r="B8" i="4"/>
  <c r="B9" i="4" s="1"/>
  <c r="B12" i="4" s="1"/>
  <c r="P28" i="3" s="1"/>
  <c r="P994" i="3" s="1"/>
  <c r="P998" i="3" s="1"/>
  <c r="A1003" i="3" l="1"/>
  <c r="A1004" i="3" s="1"/>
  <c r="A1005" i="3" s="1"/>
  <c r="A1006" i="3" s="1"/>
  <c r="A1007" i="3" s="1"/>
  <c r="G3" i="1"/>
  <c r="J3" i="1"/>
  <c r="K3" i="1" s="1"/>
  <c r="I3" i="1"/>
  <c r="H3" i="1"/>
  <c r="A1008" i="3"/>
  <c r="P27" i="3"/>
  <c r="P993" i="3" s="1"/>
  <c r="C4" i="3"/>
  <c r="B11" i="2"/>
  <c r="O1002" i="3" s="1"/>
  <c r="B10" i="2"/>
  <c r="P32" i="3"/>
  <c r="B11" i="4"/>
  <c r="B10" i="4"/>
  <c r="J1001" i="3" l="1"/>
  <c r="J997" i="3"/>
  <c r="J993" i="3"/>
  <c r="J989" i="3"/>
  <c r="J985" i="3"/>
  <c r="J981" i="3"/>
  <c r="J977" i="3"/>
  <c r="J973" i="3"/>
  <c r="J969" i="3"/>
  <c r="J965" i="3"/>
  <c r="J961" i="3"/>
  <c r="J957" i="3"/>
  <c r="J953" i="3"/>
  <c r="J949" i="3"/>
  <c r="J945" i="3"/>
  <c r="J941" i="3"/>
  <c r="J937" i="3"/>
  <c r="J933" i="3"/>
  <c r="J929" i="3"/>
  <c r="J925" i="3"/>
  <c r="J921" i="3"/>
  <c r="J917" i="3"/>
  <c r="J913" i="3"/>
  <c r="J909" i="3"/>
  <c r="J905" i="3"/>
  <c r="J901" i="3"/>
  <c r="J897" i="3"/>
  <c r="J893" i="3"/>
  <c r="J889" i="3"/>
  <c r="J885" i="3"/>
  <c r="J881" i="3"/>
  <c r="J877" i="3"/>
  <c r="J873" i="3"/>
  <c r="J869" i="3"/>
  <c r="J865" i="3"/>
  <c r="J861" i="3"/>
  <c r="J857" i="3"/>
  <c r="J853" i="3"/>
  <c r="J849" i="3"/>
  <c r="J845" i="3"/>
  <c r="J841" i="3"/>
  <c r="J837" i="3"/>
  <c r="J833" i="3"/>
  <c r="J829" i="3"/>
  <c r="J825" i="3"/>
  <c r="J821" i="3"/>
  <c r="J817" i="3"/>
  <c r="J813" i="3"/>
  <c r="J809" i="3"/>
  <c r="J805" i="3"/>
  <c r="J801" i="3"/>
  <c r="J797" i="3"/>
  <c r="J793" i="3"/>
  <c r="J789" i="3"/>
  <c r="J785" i="3"/>
  <c r="J781" i="3"/>
  <c r="J777" i="3"/>
  <c r="J773" i="3"/>
  <c r="J769" i="3"/>
  <c r="J765" i="3"/>
  <c r="J761" i="3"/>
  <c r="J757" i="3"/>
  <c r="J753" i="3"/>
  <c r="J749" i="3"/>
  <c r="J745" i="3"/>
  <c r="J741" i="3"/>
  <c r="J737" i="3"/>
  <c r="J733" i="3"/>
  <c r="J729" i="3"/>
  <c r="J725" i="3"/>
  <c r="J721" i="3"/>
  <c r="J717" i="3"/>
  <c r="J713" i="3"/>
  <c r="J709" i="3"/>
  <c r="J705" i="3"/>
  <c r="J701" i="3"/>
  <c r="J697" i="3"/>
  <c r="J693" i="3"/>
  <c r="J689" i="3"/>
  <c r="J685" i="3"/>
  <c r="J681" i="3"/>
  <c r="J677" i="3"/>
  <c r="J673" i="3"/>
  <c r="J669" i="3"/>
  <c r="J665" i="3"/>
  <c r="J661" i="3"/>
  <c r="J657" i="3"/>
  <c r="J653" i="3"/>
  <c r="J649" i="3"/>
  <c r="J645" i="3"/>
  <c r="J641" i="3"/>
  <c r="J637" i="3"/>
  <c r="J633" i="3"/>
  <c r="J629" i="3"/>
  <c r="J625" i="3"/>
  <c r="J621" i="3"/>
  <c r="J617" i="3"/>
  <c r="J613" i="3"/>
  <c r="J609" i="3"/>
  <c r="J605" i="3"/>
  <c r="J601" i="3"/>
  <c r="J597" i="3"/>
  <c r="J593" i="3"/>
  <c r="J589" i="3"/>
  <c r="J585" i="3"/>
  <c r="J581" i="3"/>
  <c r="J577" i="3"/>
  <c r="J573" i="3"/>
  <c r="J569" i="3"/>
  <c r="J565" i="3"/>
  <c r="J561" i="3"/>
  <c r="J557" i="3"/>
  <c r="J553" i="3"/>
  <c r="J549" i="3"/>
  <c r="J545" i="3"/>
  <c r="J541" i="3"/>
  <c r="J537" i="3"/>
  <c r="J533" i="3"/>
  <c r="J529" i="3"/>
  <c r="J525" i="3"/>
  <c r="J521" i="3"/>
  <c r="J517" i="3"/>
  <c r="J513" i="3"/>
  <c r="J509" i="3"/>
  <c r="J505" i="3"/>
  <c r="J501" i="3"/>
  <c r="J497" i="3"/>
  <c r="J493" i="3"/>
  <c r="J489" i="3"/>
  <c r="J485" i="3"/>
  <c r="J481" i="3"/>
  <c r="J477" i="3"/>
  <c r="J473" i="3"/>
  <c r="J469" i="3"/>
  <c r="J465" i="3"/>
  <c r="J461" i="3"/>
  <c r="J457" i="3"/>
  <c r="J453" i="3"/>
  <c r="J449" i="3"/>
  <c r="J445" i="3"/>
  <c r="J441" i="3"/>
  <c r="J437" i="3"/>
  <c r="J433" i="3"/>
  <c r="J429" i="3"/>
  <c r="J425" i="3"/>
  <c r="J421" i="3"/>
  <c r="J417" i="3"/>
  <c r="J413" i="3"/>
  <c r="J409" i="3"/>
  <c r="J405" i="3"/>
  <c r="J401" i="3"/>
  <c r="J397" i="3"/>
  <c r="J393" i="3"/>
  <c r="J389" i="3"/>
  <c r="J385" i="3"/>
  <c r="J381" i="3"/>
  <c r="J377" i="3"/>
  <c r="J373" i="3"/>
  <c r="J369" i="3"/>
  <c r="J365" i="3"/>
  <c r="J361" i="3"/>
  <c r="J357" i="3"/>
  <c r="J353" i="3"/>
  <c r="J349" i="3"/>
  <c r="J345" i="3"/>
  <c r="J341" i="3"/>
  <c r="J337" i="3"/>
  <c r="J333" i="3"/>
  <c r="J329" i="3"/>
  <c r="J325" i="3"/>
  <c r="J1000" i="3"/>
  <c r="J995" i="3"/>
  <c r="J990" i="3"/>
  <c r="J984" i="3"/>
  <c r="J979" i="3"/>
  <c r="J974" i="3"/>
  <c r="J968" i="3"/>
  <c r="J963" i="3"/>
  <c r="J958" i="3"/>
  <c r="J952" i="3"/>
  <c r="J947" i="3"/>
  <c r="J942" i="3"/>
  <c r="J936" i="3"/>
  <c r="J931" i="3"/>
  <c r="J926" i="3"/>
  <c r="J920" i="3"/>
  <c r="J915" i="3"/>
  <c r="J910" i="3"/>
  <c r="J904" i="3"/>
  <c r="J899" i="3"/>
  <c r="J894" i="3"/>
  <c r="J888" i="3"/>
  <c r="J883" i="3"/>
  <c r="J878" i="3"/>
  <c r="J872" i="3"/>
  <c r="J867" i="3"/>
  <c r="J862" i="3"/>
  <c r="J856" i="3"/>
  <c r="J851" i="3"/>
  <c r="J846" i="3"/>
  <c r="J840" i="3"/>
  <c r="J835" i="3"/>
  <c r="J830" i="3"/>
  <c r="J824" i="3"/>
  <c r="J819" i="3"/>
  <c r="J814" i="3"/>
  <c r="J808" i="3"/>
  <c r="J803" i="3"/>
  <c r="J798" i="3"/>
  <c r="J792" i="3"/>
  <c r="J787" i="3"/>
  <c r="J782" i="3"/>
  <c r="J776" i="3"/>
  <c r="J771" i="3"/>
  <c r="J766" i="3"/>
  <c r="J760" i="3"/>
  <c r="J755" i="3"/>
  <c r="J750" i="3"/>
  <c r="J744" i="3"/>
  <c r="J739" i="3"/>
  <c r="J734" i="3"/>
  <c r="J728" i="3"/>
  <c r="J723" i="3"/>
  <c r="J718" i="3"/>
  <c r="J712" i="3"/>
  <c r="J707" i="3"/>
  <c r="J702" i="3"/>
  <c r="J696" i="3"/>
  <c r="J691" i="3"/>
  <c r="J686" i="3"/>
  <c r="J680" i="3"/>
  <c r="J675" i="3"/>
  <c r="J670" i="3"/>
  <c r="J664" i="3"/>
  <c r="J659" i="3"/>
  <c r="J654" i="3"/>
  <c r="J648" i="3"/>
  <c r="J643" i="3"/>
  <c r="J638" i="3"/>
  <c r="J632" i="3"/>
  <c r="J627" i="3"/>
  <c r="J622" i="3"/>
  <c r="J616" i="3"/>
  <c r="J611" i="3"/>
  <c r="J606" i="3"/>
  <c r="J600" i="3"/>
  <c r="J595" i="3"/>
  <c r="J590" i="3"/>
  <c r="J584" i="3"/>
  <c r="J579" i="3"/>
  <c r="J574" i="3"/>
  <c r="J568" i="3"/>
  <c r="J999" i="3"/>
  <c r="J994" i="3"/>
  <c r="J988" i="3"/>
  <c r="J983" i="3"/>
  <c r="J978" i="3"/>
  <c r="J972" i="3"/>
  <c r="J967" i="3"/>
  <c r="J962" i="3"/>
  <c r="J956" i="3"/>
  <c r="J951" i="3"/>
  <c r="J946" i="3"/>
  <c r="J940" i="3"/>
  <c r="J935" i="3"/>
  <c r="J930" i="3"/>
  <c r="J924" i="3"/>
  <c r="J919" i="3"/>
  <c r="J914" i="3"/>
  <c r="J908" i="3"/>
  <c r="J903" i="3"/>
  <c r="J898" i="3"/>
  <c r="J892" i="3"/>
  <c r="J887" i="3"/>
  <c r="J882" i="3"/>
  <c r="J876" i="3"/>
  <c r="J871" i="3"/>
  <c r="J866" i="3"/>
  <c r="J860" i="3"/>
  <c r="J855" i="3"/>
  <c r="J850" i="3"/>
  <c r="J844" i="3"/>
  <c r="J839" i="3"/>
  <c r="J834" i="3"/>
  <c r="J828" i="3"/>
  <c r="J823" i="3"/>
  <c r="J818" i="3"/>
  <c r="J812" i="3"/>
  <c r="J807" i="3"/>
  <c r="J802" i="3"/>
  <c r="J796" i="3"/>
  <c r="J791" i="3"/>
  <c r="J786" i="3"/>
  <c r="J780" i="3"/>
  <c r="J775" i="3"/>
  <c r="J770" i="3"/>
  <c r="J764" i="3"/>
  <c r="J759" i="3"/>
  <c r="J754" i="3"/>
  <c r="J748" i="3"/>
  <c r="J743" i="3"/>
  <c r="J738" i="3"/>
  <c r="J732" i="3"/>
  <c r="J727" i="3"/>
  <c r="J722" i="3"/>
  <c r="J716" i="3"/>
  <c r="J711" i="3"/>
  <c r="J706" i="3"/>
  <c r="J700" i="3"/>
  <c r="J695" i="3"/>
  <c r="J690" i="3"/>
  <c r="J684" i="3"/>
  <c r="J679" i="3"/>
  <c r="J674" i="3"/>
  <c r="J668" i="3"/>
  <c r="J663" i="3"/>
  <c r="J658" i="3"/>
  <c r="J652" i="3"/>
  <c r="J647" i="3"/>
  <c r="J642" i="3"/>
  <c r="J636" i="3"/>
  <c r="J631" i="3"/>
  <c r="J626" i="3"/>
  <c r="J620" i="3"/>
  <c r="J615" i="3"/>
  <c r="J610" i="3"/>
  <c r="J604" i="3"/>
  <c r="J599" i="3"/>
  <c r="J594" i="3"/>
  <c r="J588" i="3"/>
  <c r="J583" i="3"/>
  <c r="J578" i="3"/>
  <c r="J572" i="3"/>
  <c r="J567" i="3"/>
  <c r="J562" i="3"/>
  <c r="J556" i="3"/>
  <c r="J551" i="3"/>
  <c r="J998" i="3"/>
  <c r="J987" i="3"/>
  <c r="J976" i="3"/>
  <c r="J966" i="3"/>
  <c r="J955" i="3"/>
  <c r="J944" i="3"/>
  <c r="J934" i="3"/>
  <c r="J923" i="3"/>
  <c r="J912" i="3"/>
  <c r="J902" i="3"/>
  <c r="J891" i="3"/>
  <c r="J880" i="3"/>
  <c r="J870" i="3"/>
  <c r="J859" i="3"/>
  <c r="J848" i="3"/>
  <c r="J838" i="3"/>
  <c r="J827" i="3"/>
  <c r="J816" i="3"/>
  <c r="J806" i="3"/>
  <c r="J795" i="3"/>
  <c r="J784" i="3"/>
  <c r="J774" i="3"/>
  <c r="J763" i="3"/>
  <c r="J752" i="3"/>
  <c r="J742" i="3"/>
  <c r="J731" i="3"/>
  <c r="J720" i="3"/>
  <c r="J710" i="3"/>
  <c r="J699" i="3"/>
  <c r="J688" i="3"/>
  <c r="J678" i="3"/>
  <c r="J667" i="3"/>
  <c r="J656" i="3"/>
  <c r="J646" i="3"/>
  <c r="J635" i="3"/>
  <c r="J624" i="3"/>
  <c r="J614" i="3"/>
  <c r="J603" i="3"/>
  <c r="J592" i="3"/>
  <c r="J582" i="3"/>
  <c r="J571" i="3"/>
  <c r="J563" i="3"/>
  <c r="J555" i="3"/>
  <c r="J548" i="3"/>
  <c r="J543" i="3"/>
  <c r="J538" i="3"/>
  <c r="J532" i="3"/>
  <c r="J527" i="3"/>
  <c r="J522" i="3"/>
  <c r="J516" i="3"/>
  <c r="J511" i="3"/>
  <c r="J506" i="3"/>
  <c r="J500" i="3"/>
  <c r="J495" i="3"/>
  <c r="J490" i="3"/>
  <c r="J484" i="3"/>
  <c r="J479" i="3"/>
  <c r="J474" i="3"/>
  <c r="J468" i="3"/>
  <c r="J463" i="3"/>
  <c r="J458" i="3"/>
  <c r="J452" i="3"/>
  <c r="J447" i="3"/>
  <c r="J442" i="3"/>
  <c r="J436" i="3"/>
  <c r="J431" i="3"/>
  <c r="J426" i="3"/>
  <c r="J420" i="3"/>
  <c r="J415" i="3"/>
  <c r="J410" i="3"/>
  <c r="J404" i="3"/>
  <c r="J399" i="3"/>
  <c r="J394" i="3"/>
  <c r="J388" i="3"/>
  <c r="J383" i="3"/>
  <c r="J378" i="3"/>
  <c r="J372" i="3"/>
  <c r="J367" i="3"/>
  <c r="J362" i="3"/>
  <c r="J356" i="3"/>
  <c r="J351" i="3"/>
  <c r="J346" i="3"/>
  <c r="J340" i="3"/>
  <c r="J335" i="3"/>
  <c r="J330" i="3"/>
  <c r="J324" i="3"/>
  <c r="J320" i="3"/>
  <c r="J316" i="3"/>
  <c r="J312" i="3"/>
  <c r="J308" i="3"/>
  <c r="J304" i="3"/>
  <c r="J300" i="3"/>
  <c r="J296" i="3"/>
  <c r="J292" i="3"/>
  <c r="J288" i="3"/>
  <c r="J284" i="3"/>
  <c r="J280" i="3"/>
  <c r="J276" i="3"/>
  <c r="J272" i="3"/>
  <c r="J268" i="3"/>
  <c r="J264" i="3"/>
  <c r="J260" i="3"/>
  <c r="J256" i="3"/>
  <c r="J252" i="3"/>
  <c r="J248" i="3"/>
  <c r="J244" i="3"/>
  <c r="J240" i="3"/>
  <c r="J236" i="3"/>
  <c r="J232" i="3"/>
  <c r="J228" i="3"/>
  <c r="J224" i="3"/>
  <c r="J220" i="3"/>
  <c r="J216" i="3"/>
  <c r="J212" i="3"/>
  <c r="J208" i="3"/>
  <c r="J204" i="3"/>
  <c r="J200" i="3"/>
  <c r="J196" i="3"/>
  <c r="J192" i="3"/>
  <c r="J188" i="3"/>
  <c r="J184" i="3"/>
  <c r="J180" i="3"/>
  <c r="J176" i="3"/>
  <c r="J172" i="3"/>
  <c r="J168" i="3"/>
  <c r="J164" i="3"/>
  <c r="J160" i="3"/>
  <c r="J156" i="3"/>
  <c r="J152" i="3"/>
  <c r="J148" i="3"/>
  <c r="J144" i="3"/>
  <c r="J140" i="3"/>
  <c r="J136" i="3"/>
  <c r="J132" i="3"/>
  <c r="J128" i="3"/>
  <c r="J124" i="3"/>
  <c r="J120" i="3"/>
  <c r="J116" i="3"/>
  <c r="J112" i="3"/>
  <c r="J108" i="3"/>
  <c r="J104" i="3"/>
  <c r="J100" i="3"/>
  <c r="J96" i="3"/>
  <c r="J92" i="3"/>
  <c r="J88" i="3"/>
  <c r="J84" i="3"/>
  <c r="J80" i="3"/>
  <c r="J76" i="3"/>
  <c r="J72" i="3"/>
  <c r="J68" i="3"/>
  <c r="J64" i="3"/>
  <c r="J60" i="3"/>
  <c r="J56" i="3"/>
  <c r="J52" i="3"/>
  <c r="J48" i="3"/>
  <c r="J44" i="3"/>
  <c r="J40" i="3"/>
  <c r="J36" i="3"/>
  <c r="J32" i="3"/>
  <c r="J28" i="3"/>
  <c r="J24" i="3"/>
  <c r="J20" i="3"/>
  <c r="J16" i="3"/>
  <c r="J12" i="3"/>
  <c r="J8" i="3"/>
  <c r="J4" i="3"/>
  <c r="J996" i="3"/>
  <c r="J986" i="3"/>
  <c r="J975" i="3"/>
  <c r="J964" i="3"/>
  <c r="J954" i="3"/>
  <c r="J943" i="3"/>
  <c r="J932" i="3"/>
  <c r="J922" i="3"/>
  <c r="J911" i="3"/>
  <c r="J900" i="3"/>
  <c r="J890" i="3"/>
  <c r="J879" i="3"/>
  <c r="J868" i="3"/>
  <c r="J858" i="3"/>
  <c r="J847" i="3"/>
  <c r="J836" i="3"/>
  <c r="J826" i="3"/>
  <c r="J815" i="3"/>
  <c r="J804" i="3"/>
  <c r="J794" i="3"/>
  <c r="J783" i="3"/>
  <c r="J772" i="3"/>
  <c r="J762" i="3"/>
  <c r="J751" i="3"/>
  <c r="J740" i="3"/>
  <c r="J730" i="3"/>
  <c r="J719" i="3"/>
  <c r="J708" i="3"/>
  <c r="J698" i="3"/>
  <c r="J687" i="3"/>
  <c r="J676" i="3"/>
  <c r="J666" i="3"/>
  <c r="J655" i="3"/>
  <c r="J644" i="3"/>
  <c r="J634" i="3"/>
  <c r="J623" i="3"/>
  <c r="J612" i="3"/>
  <c r="J602" i="3"/>
  <c r="J591" i="3"/>
  <c r="J580" i="3"/>
  <c r="J570" i="3"/>
  <c r="J560" i="3"/>
  <c r="J554" i="3"/>
  <c r="J547" i="3"/>
  <c r="J542" i="3"/>
  <c r="J536" i="3"/>
  <c r="J531" i="3"/>
  <c r="J526" i="3"/>
  <c r="J520" i="3"/>
  <c r="J515" i="3"/>
  <c r="J510" i="3"/>
  <c r="J504" i="3"/>
  <c r="J499" i="3"/>
  <c r="J494" i="3"/>
  <c r="J488" i="3"/>
  <c r="J483" i="3"/>
  <c r="J478" i="3"/>
  <c r="J472" i="3"/>
  <c r="J467" i="3"/>
  <c r="J462" i="3"/>
  <c r="J456" i="3"/>
  <c r="J451" i="3"/>
  <c r="J446" i="3"/>
  <c r="J440" i="3"/>
  <c r="J435" i="3"/>
  <c r="J430" i="3"/>
  <c r="J424" i="3"/>
  <c r="J419" i="3"/>
  <c r="J414" i="3"/>
  <c r="J408" i="3"/>
  <c r="J403" i="3"/>
  <c r="J398" i="3"/>
  <c r="J392" i="3"/>
  <c r="J387" i="3"/>
  <c r="J382" i="3"/>
  <c r="J376" i="3"/>
  <c r="J371" i="3"/>
  <c r="J366" i="3"/>
  <c r="J360" i="3"/>
  <c r="J355" i="3"/>
  <c r="J350" i="3"/>
  <c r="J344" i="3"/>
  <c r="J339" i="3"/>
  <c r="J334" i="3"/>
  <c r="J328" i="3"/>
  <c r="J323" i="3"/>
  <c r="J319" i="3"/>
  <c r="J315" i="3"/>
  <c r="J311" i="3"/>
  <c r="J307" i="3"/>
  <c r="J303" i="3"/>
  <c r="J299" i="3"/>
  <c r="J295" i="3"/>
  <c r="J291" i="3"/>
  <c r="J287" i="3"/>
  <c r="J283" i="3"/>
  <c r="J279" i="3"/>
  <c r="J275" i="3"/>
  <c r="J271" i="3"/>
  <c r="J267" i="3"/>
  <c r="J263" i="3"/>
  <c r="J259" i="3"/>
  <c r="J255" i="3"/>
  <c r="J251" i="3"/>
  <c r="J247" i="3"/>
  <c r="J243" i="3"/>
  <c r="J239" i="3"/>
  <c r="J235" i="3"/>
  <c r="J231" i="3"/>
  <c r="J227" i="3"/>
  <c r="J223" i="3"/>
  <c r="J219" i="3"/>
  <c r="J215" i="3"/>
  <c r="J211" i="3"/>
  <c r="J207" i="3"/>
  <c r="J203" i="3"/>
  <c r="J199" i="3"/>
  <c r="J195" i="3"/>
  <c r="J191" i="3"/>
  <c r="J187" i="3"/>
  <c r="J183" i="3"/>
  <c r="J179" i="3"/>
  <c r="J175" i="3"/>
  <c r="J171" i="3"/>
  <c r="J167" i="3"/>
  <c r="J163" i="3"/>
  <c r="J159" i="3"/>
  <c r="J155" i="3"/>
  <c r="J151" i="3"/>
  <c r="J147" i="3"/>
  <c r="J143" i="3"/>
  <c r="J139" i="3"/>
  <c r="J135" i="3"/>
  <c r="J131" i="3"/>
  <c r="J127" i="3"/>
  <c r="J123" i="3"/>
  <c r="J119" i="3"/>
  <c r="J115" i="3"/>
  <c r="J111" i="3"/>
  <c r="J107" i="3"/>
  <c r="J103" i="3"/>
  <c r="J99" i="3"/>
  <c r="J95" i="3"/>
  <c r="J91" i="3"/>
  <c r="J87" i="3"/>
  <c r="J83" i="3"/>
  <c r="J79" i="3"/>
  <c r="J75" i="3"/>
  <c r="J71" i="3"/>
  <c r="J67" i="3"/>
  <c r="J63" i="3"/>
  <c r="J59" i="3"/>
  <c r="J55" i="3"/>
  <c r="J51" i="3"/>
  <c r="J47" i="3"/>
  <c r="J43" i="3"/>
  <c r="J39" i="3"/>
  <c r="J35" i="3"/>
  <c r="J31" i="3"/>
  <c r="J27" i="3"/>
  <c r="J23" i="3"/>
  <c r="J19" i="3"/>
  <c r="J15" i="3"/>
  <c r="J11" i="3"/>
  <c r="J7" i="3"/>
  <c r="J3" i="3"/>
  <c r="J992" i="3"/>
  <c r="J971" i="3"/>
  <c r="J950" i="3"/>
  <c r="J928" i="3"/>
  <c r="J907" i="3"/>
  <c r="J886" i="3"/>
  <c r="J864" i="3"/>
  <c r="J843" i="3"/>
  <c r="J822" i="3"/>
  <c r="J800" i="3"/>
  <c r="J779" i="3"/>
  <c r="J758" i="3"/>
  <c r="J736" i="3"/>
  <c r="J715" i="3"/>
  <c r="J694" i="3"/>
  <c r="J672" i="3"/>
  <c r="J651" i="3"/>
  <c r="J630" i="3"/>
  <c r="J608" i="3"/>
  <c r="J587" i="3"/>
  <c r="J566" i="3"/>
  <c r="J552" i="3"/>
  <c r="J540" i="3"/>
  <c r="J530" i="3"/>
  <c r="J519" i="3"/>
  <c r="J508" i="3"/>
  <c r="J498" i="3"/>
  <c r="J487" i="3"/>
  <c r="J476" i="3"/>
  <c r="J466" i="3"/>
  <c r="J455" i="3"/>
  <c r="J444" i="3"/>
  <c r="J434" i="3"/>
  <c r="J423" i="3"/>
  <c r="J412" i="3"/>
  <c r="J402" i="3"/>
  <c r="J391" i="3"/>
  <c r="J380" i="3"/>
  <c r="J370" i="3"/>
  <c r="J359" i="3"/>
  <c r="J348" i="3"/>
  <c r="J338" i="3"/>
  <c r="J327" i="3"/>
  <c r="J318" i="3"/>
  <c r="J310" i="3"/>
  <c r="J302" i="3"/>
  <c r="J294" i="3"/>
  <c r="J286" i="3"/>
  <c r="J278" i="3"/>
  <c r="J270" i="3"/>
  <c r="J262" i="3"/>
  <c r="J254" i="3"/>
  <c r="J246" i="3"/>
  <c r="J238" i="3"/>
  <c r="J230" i="3"/>
  <c r="J222" i="3"/>
  <c r="J214" i="3"/>
  <c r="J206" i="3"/>
  <c r="J198" i="3"/>
  <c r="J190" i="3"/>
  <c r="J182" i="3"/>
  <c r="J174" i="3"/>
  <c r="J166" i="3"/>
  <c r="J158" i="3"/>
  <c r="J150" i="3"/>
  <c r="J142" i="3"/>
  <c r="J134" i="3"/>
  <c r="J126" i="3"/>
  <c r="J118" i="3"/>
  <c r="J110" i="3"/>
  <c r="J102" i="3"/>
  <c r="J94" i="3"/>
  <c r="J86" i="3"/>
  <c r="J78" i="3"/>
  <c r="J70" i="3"/>
  <c r="J62" i="3"/>
  <c r="J54" i="3"/>
  <c r="J46" i="3"/>
  <c r="J38" i="3"/>
  <c r="J30" i="3"/>
  <c r="J22" i="3"/>
  <c r="J14" i="3"/>
  <c r="J6" i="3"/>
  <c r="J747" i="3"/>
  <c r="J364" i="3"/>
  <c r="J322" i="3"/>
  <c r="J306" i="3"/>
  <c r="J290" i="3"/>
  <c r="J274" i="3"/>
  <c r="J258" i="3"/>
  <c r="J242" i="3"/>
  <c r="J226" i="3"/>
  <c r="J210" i="3"/>
  <c r="J186" i="3"/>
  <c r="J170" i="3"/>
  <c r="J154" i="3"/>
  <c r="J138" i="3"/>
  <c r="J122" i="3"/>
  <c r="J106" i="3"/>
  <c r="J90" i="3"/>
  <c r="J74" i="3"/>
  <c r="J58" i="3"/>
  <c r="J42" i="3"/>
  <c r="J26" i="3"/>
  <c r="J10" i="3"/>
  <c r="J991" i="3"/>
  <c r="J970" i="3"/>
  <c r="J948" i="3"/>
  <c r="J927" i="3"/>
  <c r="J906" i="3"/>
  <c r="J884" i="3"/>
  <c r="J863" i="3"/>
  <c r="J842" i="3"/>
  <c r="J820" i="3"/>
  <c r="J799" i="3"/>
  <c r="J778" i="3"/>
  <c r="J756" i="3"/>
  <c r="J735" i="3"/>
  <c r="J714" i="3"/>
  <c r="J692" i="3"/>
  <c r="J671" i="3"/>
  <c r="J650" i="3"/>
  <c r="J628" i="3"/>
  <c r="J607" i="3"/>
  <c r="J586" i="3"/>
  <c r="J564" i="3"/>
  <c r="J550" i="3"/>
  <c r="J539" i="3"/>
  <c r="J528" i="3"/>
  <c r="J518" i="3"/>
  <c r="J507" i="3"/>
  <c r="J496" i="3"/>
  <c r="J486" i="3"/>
  <c r="J475" i="3"/>
  <c r="J464" i="3"/>
  <c r="J454" i="3"/>
  <c r="J443" i="3"/>
  <c r="J432" i="3"/>
  <c r="J422" i="3"/>
  <c r="J411" i="3"/>
  <c r="J400" i="3"/>
  <c r="J390" i="3"/>
  <c r="J379" i="3"/>
  <c r="J368" i="3"/>
  <c r="J358" i="3"/>
  <c r="J347" i="3"/>
  <c r="J336" i="3"/>
  <c r="J326" i="3"/>
  <c r="J317" i="3"/>
  <c r="J309" i="3"/>
  <c r="J301" i="3"/>
  <c r="J293" i="3"/>
  <c r="J285" i="3"/>
  <c r="J277" i="3"/>
  <c r="J269" i="3"/>
  <c r="J261" i="3"/>
  <c r="J253" i="3"/>
  <c r="J245" i="3"/>
  <c r="J237" i="3"/>
  <c r="J229" i="3"/>
  <c r="J221" i="3"/>
  <c r="J213" i="3"/>
  <c r="J205" i="3"/>
  <c r="J197" i="3"/>
  <c r="J189" i="3"/>
  <c r="J181" i="3"/>
  <c r="J173" i="3"/>
  <c r="J165" i="3"/>
  <c r="J157" i="3"/>
  <c r="J149" i="3"/>
  <c r="J141" i="3"/>
  <c r="J133" i="3"/>
  <c r="J125" i="3"/>
  <c r="J117" i="3"/>
  <c r="J109" i="3"/>
  <c r="J101" i="3"/>
  <c r="J93" i="3"/>
  <c r="J85" i="3"/>
  <c r="J77" i="3"/>
  <c r="J69" i="3"/>
  <c r="J61" i="3"/>
  <c r="J53" i="3"/>
  <c r="J45" i="3"/>
  <c r="J37" i="3"/>
  <c r="J29" i="3"/>
  <c r="J21" i="3"/>
  <c r="J13" i="3"/>
  <c r="J5" i="3"/>
  <c r="J982" i="3"/>
  <c r="J960" i="3"/>
  <c r="J939" i="3"/>
  <c r="J918" i="3"/>
  <c r="J896" i="3"/>
  <c r="J875" i="3"/>
  <c r="J854" i="3"/>
  <c r="J832" i="3"/>
  <c r="J811" i="3"/>
  <c r="J790" i="3"/>
  <c r="J768" i="3"/>
  <c r="J726" i="3"/>
  <c r="J704" i="3"/>
  <c r="J683" i="3"/>
  <c r="J662" i="3"/>
  <c r="J640" i="3"/>
  <c r="J619" i="3"/>
  <c r="J598" i="3"/>
  <c r="J576" i="3"/>
  <c r="J559" i="3"/>
  <c r="J546" i="3"/>
  <c r="J535" i="3"/>
  <c r="J524" i="3"/>
  <c r="J514" i="3"/>
  <c r="J503" i="3"/>
  <c r="J492" i="3"/>
  <c r="J482" i="3"/>
  <c r="J471" i="3"/>
  <c r="J460" i="3"/>
  <c r="J450" i="3"/>
  <c r="J439" i="3"/>
  <c r="J428" i="3"/>
  <c r="J418" i="3"/>
  <c r="J407" i="3"/>
  <c r="J396" i="3"/>
  <c r="J386" i="3"/>
  <c r="J375" i="3"/>
  <c r="J354" i="3"/>
  <c r="J343" i="3"/>
  <c r="J332" i="3"/>
  <c r="J314" i="3"/>
  <c r="J298" i="3"/>
  <c r="J282" i="3"/>
  <c r="J266" i="3"/>
  <c r="J250" i="3"/>
  <c r="J234" i="3"/>
  <c r="J218" i="3"/>
  <c r="J202" i="3"/>
  <c r="J194" i="3"/>
  <c r="J178" i="3"/>
  <c r="J162" i="3"/>
  <c r="J146" i="3"/>
  <c r="J130" i="3"/>
  <c r="J114" i="3"/>
  <c r="J98" i="3"/>
  <c r="J82" i="3"/>
  <c r="J66" i="3"/>
  <c r="J50" i="3"/>
  <c r="J34" i="3"/>
  <c r="J18" i="3"/>
  <c r="J2" i="3"/>
  <c r="J980" i="3"/>
  <c r="J895" i="3"/>
  <c r="J810" i="3"/>
  <c r="J724" i="3"/>
  <c r="J639" i="3"/>
  <c r="J558" i="3"/>
  <c r="J512" i="3"/>
  <c r="J470" i="3"/>
  <c r="J427" i="3"/>
  <c r="J384" i="3"/>
  <c r="J342" i="3"/>
  <c r="J305" i="3"/>
  <c r="J273" i="3"/>
  <c r="J241" i="3"/>
  <c r="J209" i="3"/>
  <c r="J177" i="3"/>
  <c r="J145" i="3"/>
  <c r="J113" i="3"/>
  <c r="J81" i="3"/>
  <c r="J49" i="3"/>
  <c r="J17" i="3"/>
  <c r="J916" i="3"/>
  <c r="J746" i="3"/>
  <c r="J575" i="3"/>
  <c r="J480" i="3"/>
  <c r="J395" i="3"/>
  <c r="J313" i="3"/>
  <c r="J249" i="3"/>
  <c r="J153" i="3"/>
  <c r="J89" i="3"/>
  <c r="J25" i="3"/>
  <c r="J959" i="3"/>
  <c r="J874" i="3"/>
  <c r="J788" i="3"/>
  <c r="J703" i="3"/>
  <c r="J618" i="3"/>
  <c r="J544" i="3"/>
  <c r="J502" i="3"/>
  <c r="J459" i="3"/>
  <c r="J416" i="3"/>
  <c r="J374" i="3"/>
  <c r="J331" i="3"/>
  <c r="J297" i="3"/>
  <c r="J265" i="3"/>
  <c r="J233" i="3"/>
  <c r="J201" i="3"/>
  <c r="J169" i="3"/>
  <c r="J137" i="3"/>
  <c r="J105" i="3"/>
  <c r="J73" i="3"/>
  <c r="J41" i="3"/>
  <c r="J9" i="3"/>
  <c r="J938" i="3"/>
  <c r="J852" i="3"/>
  <c r="J767" i="3"/>
  <c r="J682" i="3"/>
  <c r="J596" i="3"/>
  <c r="J534" i="3"/>
  <c r="J491" i="3"/>
  <c r="J448" i="3"/>
  <c r="J406" i="3"/>
  <c r="J363" i="3"/>
  <c r="J321" i="3"/>
  <c r="J289" i="3"/>
  <c r="J257" i="3"/>
  <c r="J225" i="3"/>
  <c r="J193" i="3"/>
  <c r="J161" i="3"/>
  <c r="J129" i="3"/>
  <c r="J97" i="3"/>
  <c r="J65" i="3"/>
  <c r="J33" i="3"/>
  <c r="J1002" i="3"/>
  <c r="J831" i="3"/>
  <c r="J660" i="3"/>
  <c r="J523" i="3"/>
  <c r="J438" i="3"/>
  <c r="J352" i="3"/>
  <c r="J281" i="3"/>
  <c r="J217" i="3"/>
  <c r="J185" i="3"/>
  <c r="J121" i="3"/>
  <c r="J57" i="3"/>
  <c r="E997" i="3"/>
  <c r="E998" i="3"/>
  <c r="E999" i="3"/>
  <c r="E1000" i="3"/>
  <c r="E1001" i="3"/>
  <c r="G2000" i="3"/>
  <c r="G1996" i="3"/>
  <c r="G1992" i="3"/>
  <c r="G1988" i="3"/>
  <c r="G1998" i="3"/>
  <c r="G1993" i="3"/>
  <c r="G1987" i="3"/>
  <c r="G1983" i="3"/>
  <c r="G1979" i="3"/>
  <c r="G1975" i="3"/>
  <c r="G1971" i="3"/>
  <c r="G1967" i="3"/>
  <c r="G1963" i="3"/>
  <c r="G1959" i="3"/>
  <c r="G1955" i="3"/>
  <c r="G1951" i="3"/>
  <c r="G1947" i="3"/>
  <c r="G1943" i="3"/>
  <c r="G1939" i="3"/>
  <c r="G1935" i="3"/>
  <c r="G1931" i="3"/>
  <c r="G1927" i="3"/>
  <c r="G1923" i="3"/>
  <c r="G1919" i="3"/>
  <c r="G1915" i="3"/>
  <c r="G1911" i="3"/>
  <c r="G1907" i="3"/>
  <c r="G1903" i="3"/>
  <c r="G1899" i="3"/>
  <c r="G1895" i="3"/>
  <c r="G1891" i="3"/>
  <c r="G1887" i="3"/>
  <c r="G1883" i="3"/>
  <c r="G1879" i="3"/>
  <c r="G1875" i="3"/>
  <c r="G1871" i="3"/>
  <c r="G1867" i="3"/>
  <c r="G1863" i="3"/>
  <c r="G1859" i="3"/>
  <c r="G1855" i="3"/>
  <c r="G1851" i="3"/>
  <c r="G1847" i="3"/>
  <c r="G1843" i="3"/>
  <c r="G1839" i="3"/>
  <c r="G1835" i="3"/>
  <c r="G1831" i="3"/>
  <c r="G1827" i="3"/>
  <c r="G1823" i="3"/>
  <c r="G1819" i="3"/>
  <c r="G1815" i="3"/>
  <c r="G1811" i="3"/>
  <c r="G1807" i="3"/>
  <c r="G1803" i="3"/>
  <c r="G1799" i="3"/>
  <c r="G1795" i="3"/>
  <c r="G1791" i="3"/>
  <c r="G1787" i="3"/>
  <c r="G1783" i="3"/>
  <c r="G1779" i="3"/>
  <c r="G1775" i="3"/>
  <c r="G1771" i="3"/>
  <c r="G1767" i="3"/>
  <c r="G1763" i="3"/>
  <c r="G1759" i="3"/>
  <c r="G1755" i="3"/>
  <c r="G1751" i="3"/>
  <c r="G1747" i="3"/>
  <c r="G1743" i="3"/>
  <c r="G1739" i="3"/>
  <c r="G1735" i="3"/>
  <c r="G1731" i="3"/>
  <c r="G1727" i="3"/>
  <c r="G1723" i="3"/>
  <c r="G1719" i="3"/>
  <c r="G1715" i="3"/>
  <c r="G1711" i="3"/>
  <c r="G1707" i="3"/>
  <c r="G1703" i="3"/>
  <c r="G1699" i="3"/>
  <c r="G1695" i="3"/>
  <c r="G1691" i="3"/>
  <c r="G1687" i="3"/>
  <c r="G1683" i="3"/>
  <c r="G1679" i="3"/>
  <c r="G2002" i="3"/>
  <c r="G1997" i="3"/>
  <c r="G1991" i="3"/>
  <c r="G1986" i="3"/>
  <c r="G1982" i="3"/>
  <c r="G1978" i="3"/>
  <c r="G1974" i="3"/>
  <c r="G1970" i="3"/>
  <c r="G1966" i="3"/>
  <c r="G1962" i="3"/>
  <c r="G1958" i="3"/>
  <c r="G1954" i="3"/>
  <c r="G1950" i="3"/>
  <c r="G1946" i="3"/>
  <c r="G1942" i="3"/>
  <c r="G1938" i="3"/>
  <c r="G1934" i="3"/>
  <c r="G1930" i="3"/>
  <c r="G1926" i="3"/>
  <c r="G1922" i="3"/>
  <c r="G1918" i="3"/>
  <c r="G1914" i="3"/>
  <c r="G1910" i="3"/>
  <c r="G1906" i="3"/>
  <c r="G1902" i="3"/>
  <c r="G1898" i="3"/>
  <c r="G1894" i="3"/>
  <c r="G1890" i="3"/>
  <c r="G1886" i="3"/>
  <c r="G1882" i="3"/>
  <c r="G1878" i="3"/>
  <c r="G1874" i="3"/>
  <c r="G1870" i="3"/>
  <c r="G1866" i="3"/>
  <c r="G1862" i="3"/>
  <c r="G1858" i="3"/>
  <c r="G1854" i="3"/>
  <c r="G1850" i="3"/>
  <c r="G1846" i="3"/>
  <c r="G1842" i="3"/>
  <c r="G1838" i="3"/>
  <c r="G1834" i="3"/>
  <c r="G1830" i="3"/>
  <c r="G1826" i="3"/>
  <c r="G1822" i="3"/>
  <c r="G1818" i="3"/>
  <c r="G1814" i="3"/>
  <c r="G1810" i="3"/>
  <c r="G1806" i="3"/>
  <c r="G1802" i="3"/>
  <c r="G1798" i="3"/>
  <c r="G1794" i="3"/>
  <c r="G1790" i="3"/>
  <c r="G1786" i="3"/>
  <c r="G1782" i="3"/>
  <c r="G1778" i="3"/>
  <c r="G1774" i="3"/>
  <c r="G1770" i="3"/>
  <c r="G1766" i="3"/>
  <c r="G1762" i="3"/>
  <c r="G1758" i="3"/>
  <c r="G1754" i="3"/>
  <c r="G1750" i="3"/>
  <c r="G1746" i="3"/>
  <c r="G1742" i="3"/>
  <c r="G1738" i="3"/>
  <c r="G1734" i="3"/>
  <c r="G1730" i="3"/>
  <c r="G1726" i="3"/>
  <c r="G1722" i="3"/>
  <c r="G1718" i="3"/>
  <c r="G1714" i="3"/>
  <c r="G1710" i="3"/>
  <c r="G1706" i="3"/>
  <c r="G1702" i="3"/>
  <c r="G1698" i="3"/>
  <c r="G1694" i="3"/>
  <c r="G1690" i="3"/>
  <c r="G1686" i="3"/>
  <c r="G1682" i="3"/>
  <c r="G1678" i="3"/>
  <c r="G1674" i="3"/>
  <c r="G2001" i="3"/>
  <c r="G1990" i="3"/>
  <c r="G1981" i="3"/>
  <c r="G1973" i="3"/>
  <c r="G1965" i="3"/>
  <c r="G1957" i="3"/>
  <c r="G1949" i="3"/>
  <c r="G1941" i="3"/>
  <c r="G1933" i="3"/>
  <c r="G1925" i="3"/>
  <c r="G1917" i="3"/>
  <c r="G1909" i="3"/>
  <c r="G1901" i="3"/>
  <c r="G1893" i="3"/>
  <c r="G1885" i="3"/>
  <c r="G1877" i="3"/>
  <c r="G1869" i="3"/>
  <c r="G1861" i="3"/>
  <c r="G1853" i="3"/>
  <c r="G1845" i="3"/>
  <c r="G1837" i="3"/>
  <c r="G1829" i="3"/>
  <c r="G1821" i="3"/>
  <c r="G1813" i="3"/>
  <c r="G1805" i="3"/>
  <c r="G1797" i="3"/>
  <c r="G1789" i="3"/>
  <c r="G1781" i="3"/>
  <c r="G1773" i="3"/>
  <c r="G1765" i="3"/>
  <c r="G1757" i="3"/>
  <c r="G1749" i="3"/>
  <c r="G1741" i="3"/>
  <c r="G1733" i="3"/>
  <c r="G1725" i="3"/>
  <c r="G1717" i="3"/>
  <c r="G1709" i="3"/>
  <c r="G1701" i="3"/>
  <c r="G1693" i="3"/>
  <c r="G1685" i="3"/>
  <c r="G1677" i="3"/>
  <c r="G1672" i="3"/>
  <c r="G1668" i="3"/>
  <c r="G1664" i="3"/>
  <c r="G1660" i="3"/>
  <c r="G1656" i="3"/>
  <c r="G1652" i="3"/>
  <c r="G1648" i="3"/>
  <c r="G1644" i="3"/>
  <c r="G1640" i="3"/>
  <c r="G1636" i="3"/>
  <c r="G1632" i="3"/>
  <c r="G1628" i="3"/>
  <c r="G1624" i="3"/>
  <c r="G1620" i="3"/>
  <c r="G1616" i="3"/>
  <c r="G1612" i="3"/>
  <c r="G1608" i="3"/>
  <c r="G1604" i="3"/>
  <c r="G1600" i="3"/>
  <c r="G1596" i="3"/>
  <c r="G1592" i="3"/>
  <c r="G1588" i="3"/>
  <c r="G1584" i="3"/>
  <c r="G1580" i="3"/>
  <c r="G1576" i="3"/>
  <c r="G1572" i="3"/>
  <c r="G1568" i="3"/>
  <c r="G1564" i="3"/>
  <c r="G1560" i="3"/>
  <c r="G1556" i="3"/>
  <c r="G1552" i="3"/>
  <c r="G1548" i="3"/>
  <c r="G1544" i="3"/>
  <c r="G1540" i="3"/>
  <c r="G1536" i="3"/>
  <c r="G1532" i="3"/>
  <c r="G1528" i="3"/>
  <c r="G1524" i="3"/>
  <c r="G1520" i="3"/>
  <c r="G1516" i="3"/>
  <c r="G1512" i="3"/>
  <c r="G1508" i="3"/>
  <c r="G1504" i="3"/>
  <c r="G1500" i="3"/>
  <c r="G1496" i="3"/>
  <c r="G1492" i="3"/>
  <c r="G1488" i="3"/>
  <c r="G1484" i="3"/>
  <c r="G1480" i="3"/>
  <c r="G1476" i="3"/>
  <c r="G1472" i="3"/>
  <c r="G1468" i="3"/>
  <c r="G1464" i="3"/>
  <c r="G1460" i="3"/>
  <c r="G1456" i="3"/>
  <c r="G1452" i="3"/>
  <c r="G1448" i="3"/>
  <c r="G1444" i="3"/>
  <c r="G1440" i="3"/>
  <c r="G1436" i="3"/>
  <c r="G1432" i="3"/>
  <c r="G1428" i="3"/>
  <c r="G1424" i="3"/>
  <c r="G1420" i="3"/>
  <c r="G1416" i="3"/>
  <c r="G1412" i="3"/>
  <c r="G1408" i="3"/>
  <c r="G1404" i="3"/>
  <c r="G1400" i="3"/>
  <c r="G1396" i="3"/>
  <c r="G1392" i="3"/>
  <c r="G1388" i="3"/>
  <c r="G1384" i="3"/>
  <c r="G1380" i="3"/>
  <c r="G1376" i="3"/>
  <c r="G1372" i="3"/>
  <c r="G1368" i="3"/>
  <c r="G1364" i="3"/>
  <c r="G1360" i="3"/>
  <c r="G1356" i="3"/>
  <c r="G1352" i="3"/>
  <c r="G1348" i="3"/>
  <c r="G1344" i="3"/>
  <c r="G1340" i="3"/>
  <c r="G1336" i="3"/>
  <c r="G1332" i="3"/>
  <c r="G1328" i="3"/>
  <c r="G1324" i="3"/>
  <c r="G1320" i="3"/>
  <c r="G1316" i="3"/>
  <c r="G1312" i="3"/>
  <c r="G1308" i="3"/>
  <c r="G1304" i="3"/>
  <c r="G1300" i="3"/>
  <c r="G1296" i="3"/>
  <c r="G1292" i="3"/>
  <c r="G1288" i="3"/>
  <c r="G1284" i="3"/>
  <c r="G1280" i="3"/>
  <c r="G1276" i="3"/>
  <c r="G1272" i="3"/>
  <c r="G1268" i="3"/>
  <c r="G1264" i="3"/>
  <c r="G1260" i="3"/>
  <c r="G1256" i="3"/>
  <c r="G1252" i="3"/>
  <c r="G1248" i="3"/>
  <c r="G1244" i="3"/>
  <c r="G1240" i="3"/>
  <c r="G1236" i="3"/>
  <c r="G1232" i="3"/>
  <c r="G1228" i="3"/>
  <c r="G1224" i="3"/>
  <c r="G1220" i="3"/>
  <c r="G1216" i="3"/>
  <c r="G1212" i="3"/>
  <c r="G1208" i="3"/>
  <c r="G1204" i="3"/>
  <c r="G1200" i="3"/>
  <c r="G1196" i="3"/>
  <c r="G1192" i="3"/>
  <c r="G1188" i="3"/>
  <c r="G1184" i="3"/>
  <c r="G1180" i="3"/>
  <c r="G1176" i="3"/>
  <c r="G1172" i="3"/>
  <c r="G1168" i="3"/>
  <c r="G1164" i="3"/>
  <c r="G1160" i="3"/>
  <c r="G1156" i="3"/>
  <c r="G1152" i="3"/>
  <c r="G1148" i="3"/>
  <c r="G1144" i="3"/>
  <c r="G1140" i="3"/>
  <c r="G1136" i="3"/>
  <c r="G1132" i="3"/>
  <c r="G1128" i="3"/>
  <c r="G1124" i="3"/>
  <c r="G1120" i="3"/>
  <c r="G1116" i="3"/>
  <c r="G1112" i="3"/>
  <c r="G1108" i="3"/>
  <c r="G1104" i="3"/>
  <c r="G1100" i="3"/>
  <c r="G1096" i="3"/>
  <c r="G1092" i="3"/>
  <c r="G1088" i="3"/>
  <c r="G1084" i="3"/>
  <c r="G1080" i="3"/>
  <c r="G1076" i="3"/>
  <c r="G1072" i="3"/>
  <c r="G1068" i="3"/>
  <c r="G1064" i="3"/>
  <c r="G1060" i="3"/>
  <c r="G1056" i="3"/>
  <c r="G1052" i="3"/>
  <c r="G1048" i="3"/>
  <c r="G1044" i="3"/>
  <c r="G1040" i="3"/>
  <c r="G1036" i="3"/>
  <c r="G1032" i="3"/>
  <c r="G1028" i="3"/>
  <c r="G1024" i="3"/>
  <c r="G1020" i="3"/>
  <c r="G1016" i="3"/>
  <c r="G1012" i="3"/>
  <c r="G1008" i="3"/>
  <c r="G1004" i="3"/>
  <c r="G1000" i="3"/>
  <c r="G996" i="3"/>
  <c r="G992" i="3"/>
  <c r="G988" i="3"/>
  <c r="G984" i="3"/>
  <c r="G980" i="3"/>
  <c r="G976" i="3"/>
  <c r="G972" i="3"/>
  <c r="G968" i="3"/>
  <c r="G964" i="3"/>
  <c r="G960" i="3"/>
  <c r="G956" i="3"/>
  <c r="G952" i="3"/>
  <c r="G948" i="3"/>
  <c r="G944" i="3"/>
  <c r="G940" i="3"/>
  <c r="G936" i="3"/>
  <c r="G932" i="3"/>
  <c r="G928" i="3"/>
  <c r="G924" i="3"/>
  <c r="G920" i="3"/>
  <c r="G916" i="3"/>
  <c r="G912" i="3"/>
  <c r="G908" i="3"/>
  <c r="G904" i="3"/>
  <c r="G900" i="3"/>
  <c r="G896" i="3"/>
  <c r="G892" i="3"/>
  <c r="G888" i="3"/>
  <c r="G884" i="3"/>
  <c r="G880" i="3"/>
  <c r="G876" i="3"/>
  <c r="G872" i="3"/>
  <c r="G868" i="3"/>
  <c r="G864" i="3"/>
  <c r="G860" i="3"/>
  <c r="G856" i="3"/>
  <c r="G852" i="3"/>
  <c r="G848" i="3"/>
  <c r="G844" i="3"/>
  <c r="G840" i="3"/>
  <c r="G836" i="3"/>
  <c r="G832" i="3"/>
  <c r="G828" i="3"/>
  <c r="G824" i="3"/>
  <c r="G820" i="3"/>
  <c r="G816" i="3"/>
  <c r="G812" i="3"/>
  <c r="G808" i="3"/>
  <c r="G804" i="3"/>
  <c r="G800" i="3"/>
  <c r="G796" i="3"/>
  <c r="G792" i="3"/>
  <c r="G788" i="3"/>
  <c r="G784" i="3"/>
  <c r="G780" i="3"/>
  <c r="G776" i="3"/>
  <c r="G772" i="3"/>
  <c r="G768" i="3"/>
  <c r="G764" i="3"/>
  <c r="G760" i="3"/>
  <c r="G756" i="3"/>
  <c r="G752" i="3"/>
  <c r="G748" i="3"/>
  <c r="G744" i="3"/>
  <c r="G740" i="3"/>
  <c r="G736" i="3"/>
  <c r="G732" i="3"/>
  <c r="G728" i="3"/>
  <c r="G724" i="3"/>
  <c r="G720" i="3"/>
  <c r="G716" i="3"/>
  <c r="G712" i="3"/>
  <c r="G708" i="3"/>
  <c r="G704" i="3"/>
  <c r="G700" i="3"/>
  <c r="G696" i="3"/>
  <c r="G692" i="3"/>
  <c r="G688" i="3"/>
  <c r="G684" i="3"/>
  <c r="G680" i="3"/>
  <c r="G676" i="3"/>
  <c r="G672" i="3"/>
  <c r="G668" i="3"/>
  <c r="G664" i="3"/>
  <c r="G660" i="3"/>
  <c r="G656" i="3"/>
  <c r="G652" i="3"/>
  <c r="G1999" i="3"/>
  <c r="G1989" i="3"/>
  <c r="G1980" i="3"/>
  <c r="G1972" i="3"/>
  <c r="G1964" i="3"/>
  <c r="G1956" i="3"/>
  <c r="G1948" i="3"/>
  <c r="G1940" i="3"/>
  <c r="G1932" i="3"/>
  <c r="G1924" i="3"/>
  <c r="G1916" i="3"/>
  <c r="G1908" i="3"/>
  <c r="G1900" i="3"/>
  <c r="G1892" i="3"/>
  <c r="G1884" i="3"/>
  <c r="G1876" i="3"/>
  <c r="G1868" i="3"/>
  <c r="G1860" i="3"/>
  <c r="G1852" i="3"/>
  <c r="G1844" i="3"/>
  <c r="G1836" i="3"/>
  <c r="G1828" i="3"/>
  <c r="G1820" i="3"/>
  <c r="G1812" i="3"/>
  <c r="G1804" i="3"/>
  <c r="G1796" i="3"/>
  <c r="G1788" i="3"/>
  <c r="G1780" i="3"/>
  <c r="G1772" i="3"/>
  <c r="G1764" i="3"/>
  <c r="G1756" i="3"/>
  <c r="G1748" i="3"/>
  <c r="G1740" i="3"/>
  <c r="G1732" i="3"/>
  <c r="G1724" i="3"/>
  <c r="G1716" i="3"/>
  <c r="G1708" i="3"/>
  <c r="G1700" i="3"/>
  <c r="G1692" i="3"/>
  <c r="G1684" i="3"/>
  <c r="G1676" i="3"/>
  <c r="G1671" i="3"/>
  <c r="G1667" i="3"/>
  <c r="G1663" i="3"/>
  <c r="G1659" i="3"/>
  <c r="G1655" i="3"/>
  <c r="G1651" i="3"/>
  <c r="G1647" i="3"/>
  <c r="G1643" i="3"/>
  <c r="G1639" i="3"/>
  <c r="G1635" i="3"/>
  <c r="G1631" i="3"/>
  <c r="G1627" i="3"/>
  <c r="G1623" i="3"/>
  <c r="G1619" i="3"/>
  <c r="G1615" i="3"/>
  <c r="G1611" i="3"/>
  <c r="G1607" i="3"/>
  <c r="G1603" i="3"/>
  <c r="G1599" i="3"/>
  <c r="G1595" i="3"/>
  <c r="G1591" i="3"/>
  <c r="G1587" i="3"/>
  <c r="G1583" i="3"/>
  <c r="G1579" i="3"/>
  <c r="G1575" i="3"/>
  <c r="G1571" i="3"/>
  <c r="G1567" i="3"/>
  <c r="G1563" i="3"/>
  <c r="G1559" i="3"/>
  <c r="G1555" i="3"/>
  <c r="G1551" i="3"/>
  <c r="G1547" i="3"/>
  <c r="G1543" i="3"/>
  <c r="G1539" i="3"/>
  <c r="G1535" i="3"/>
  <c r="G1531" i="3"/>
  <c r="G1527" i="3"/>
  <c r="G1523" i="3"/>
  <c r="G1519" i="3"/>
  <c r="G1515" i="3"/>
  <c r="G1511" i="3"/>
  <c r="G1507" i="3"/>
  <c r="G1503" i="3"/>
  <c r="G1499" i="3"/>
  <c r="G1495" i="3"/>
  <c r="G1491" i="3"/>
  <c r="G1487" i="3"/>
  <c r="G1483" i="3"/>
  <c r="G1479" i="3"/>
  <c r="G1475" i="3"/>
  <c r="G1471" i="3"/>
  <c r="G1467" i="3"/>
  <c r="G1463" i="3"/>
  <c r="G1459" i="3"/>
  <c r="G1455" i="3"/>
  <c r="G1451" i="3"/>
  <c r="G1447" i="3"/>
  <c r="G1443" i="3"/>
  <c r="G1439" i="3"/>
  <c r="G1435" i="3"/>
  <c r="G1431" i="3"/>
  <c r="G1427" i="3"/>
  <c r="G1423" i="3"/>
  <c r="G1419" i="3"/>
  <c r="G1415" i="3"/>
  <c r="G1411" i="3"/>
  <c r="G1407" i="3"/>
  <c r="G1403" i="3"/>
  <c r="G1399" i="3"/>
  <c r="G1395" i="3"/>
  <c r="G1391" i="3"/>
  <c r="G1387" i="3"/>
  <c r="G1383" i="3"/>
  <c r="G1379" i="3"/>
  <c r="G1375" i="3"/>
  <c r="G1371" i="3"/>
  <c r="G1367" i="3"/>
  <c r="G1363" i="3"/>
  <c r="G1359" i="3"/>
  <c r="G1355" i="3"/>
  <c r="G1351" i="3"/>
  <c r="G1347" i="3"/>
  <c r="G1343" i="3"/>
  <c r="G1339" i="3"/>
  <c r="G1335" i="3"/>
  <c r="G1331" i="3"/>
  <c r="G1327" i="3"/>
  <c r="G1323" i="3"/>
  <c r="G1319" i="3"/>
  <c r="G1315" i="3"/>
  <c r="G1311" i="3"/>
  <c r="G1307" i="3"/>
  <c r="G1303" i="3"/>
  <c r="G1299" i="3"/>
  <c r="G1295" i="3"/>
  <c r="G1291" i="3"/>
  <c r="G1287" i="3"/>
  <c r="G1283" i="3"/>
  <c r="G1279" i="3"/>
  <c r="G1275" i="3"/>
  <c r="G1271" i="3"/>
  <c r="G1267" i="3"/>
  <c r="G1263" i="3"/>
  <c r="G1259" i="3"/>
  <c r="G1255" i="3"/>
  <c r="G1251" i="3"/>
  <c r="G1247" i="3"/>
  <c r="G1243" i="3"/>
  <c r="G1239" i="3"/>
  <c r="G1235" i="3"/>
  <c r="G1231" i="3"/>
  <c r="G1227" i="3"/>
  <c r="G1223" i="3"/>
  <c r="G1219" i="3"/>
  <c r="G1215" i="3"/>
  <c r="G1211" i="3"/>
  <c r="G1207" i="3"/>
  <c r="G1203" i="3"/>
  <c r="G1199" i="3"/>
  <c r="G1195" i="3"/>
  <c r="G1191" i="3"/>
  <c r="G1187" i="3"/>
  <c r="G1183" i="3"/>
  <c r="G1179" i="3"/>
  <c r="G1175" i="3"/>
  <c r="G1171" i="3"/>
  <c r="G1167" i="3"/>
  <c r="G1163" i="3"/>
  <c r="G1159" i="3"/>
  <c r="G1155" i="3"/>
  <c r="G1151" i="3"/>
  <c r="G1147" i="3"/>
  <c r="G1143" i="3"/>
  <c r="G1139" i="3"/>
  <c r="G1135" i="3"/>
  <c r="G1131" i="3"/>
  <c r="G1127" i="3"/>
  <c r="G1123" i="3"/>
  <c r="G1119" i="3"/>
  <c r="G1115" i="3"/>
  <c r="G1111" i="3"/>
  <c r="G1107" i="3"/>
  <c r="G1103" i="3"/>
  <c r="G1099" i="3"/>
  <c r="G1095" i="3"/>
  <c r="G1091" i="3"/>
  <c r="G1087" i="3"/>
  <c r="G1083" i="3"/>
  <c r="G1079" i="3"/>
  <c r="G1075" i="3"/>
  <c r="G1071" i="3"/>
  <c r="G1067" i="3"/>
  <c r="G1063" i="3"/>
  <c r="G1059" i="3"/>
  <c r="G1055" i="3"/>
  <c r="G1051" i="3"/>
  <c r="G1047" i="3"/>
  <c r="G1043" i="3"/>
  <c r="G1039" i="3"/>
  <c r="G1035" i="3"/>
  <c r="G1031" i="3"/>
  <c r="G1027" i="3"/>
  <c r="G1023" i="3"/>
  <c r="G1019" i="3"/>
  <c r="G1015" i="3"/>
  <c r="G1011" i="3"/>
  <c r="G1007" i="3"/>
  <c r="G1003" i="3"/>
  <c r="G999" i="3"/>
  <c r="G995" i="3"/>
  <c r="G991" i="3"/>
  <c r="G987" i="3"/>
  <c r="G983" i="3"/>
  <c r="G979" i="3"/>
  <c r="G975" i="3"/>
  <c r="G971" i="3"/>
  <c r="G967" i="3"/>
  <c r="G963" i="3"/>
  <c r="G959" i="3"/>
  <c r="G955" i="3"/>
  <c r="G951" i="3"/>
  <c r="G947" i="3"/>
  <c r="G943" i="3"/>
  <c r="G939" i="3"/>
  <c r="G935" i="3"/>
  <c r="G931" i="3"/>
  <c r="G927" i="3"/>
  <c r="G923" i="3"/>
  <c r="G919" i="3"/>
  <c r="G915" i="3"/>
  <c r="G911" i="3"/>
  <c r="G907" i="3"/>
  <c r="G903" i="3"/>
  <c r="G899" i="3"/>
  <c r="G895" i="3"/>
  <c r="G891" i="3"/>
  <c r="G887" i="3"/>
  <c r="G883" i="3"/>
  <c r="G879" i="3"/>
  <c r="G875" i="3"/>
  <c r="G871" i="3"/>
  <c r="G867" i="3"/>
  <c r="G863" i="3"/>
  <c r="G859" i="3"/>
  <c r="G855" i="3"/>
  <c r="G851" i="3"/>
  <c r="G847" i="3"/>
  <c r="G843" i="3"/>
  <c r="G839" i="3"/>
  <c r="G835" i="3"/>
  <c r="G831" i="3"/>
  <c r="G827" i="3"/>
  <c r="G823" i="3"/>
  <c r="G819" i="3"/>
  <c r="G815" i="3"/>
  <c r="G811" i="3"/>
  <c r="G807" i="3"/>
  <c r="G803" i="3"/>
  <c r="G799" i="3"/>
  <c r="G795" i="3"/>
  <c r="G791" i="3"/>
  <c r="G787" i="3"/>
  <c r="G783" i="3"/>
  <c r="G779" i="3"/>
  <c r="G775" i="3"/>
  <c r="G771" i="3"/>
  <c r="G767" i="3"/>
  <c r="G763" i="3"/>
  <c r="G759" i="3"/>
  <c r="G755" i="3"/>
  <c r="G751" i="3"/>
  <c r="G747" i="3"/>
  <c r="G743" i="3"/>
  <c r="G739" i="3"/>
  <c r="G735" i="3"/>
  <c r="G731" i="3"/>
  <c r="G727" i="3"/>
  <c r="G723" i="3"/>
  <c r="G719" i="3"/>
  <c r="G715" i="3"/>
  <c r="G711" i="3"/>
  <c r="G707" i="3"/>
  <c r="G703" i="3"/>
  <c r="G699" i="3"/>
  <c r="G695" i="3"/>
  <c r="G691" i="3"/>
  <c r="G687" i="3"/>
  <c r="G683" i="3"/>
  <c r="G679" i="3"/>
  <c r="G675" i="3"/>
  <c r="G671" i="3"/>
  <c r="G667" i="3"/>
  <c r="G663" i="3"/>
  <c r="G659" i="3"/>
  <c r="G655" i="3"/>
  <c r="G651" i="3"/>
  <c r="G1995" i="3"/>
  <c r="G1977" i="3"/>
  <c r="G1961" i="3"/>
  <c r="G1945" i="3"/>
  <c r="G1929" i="3"/>
  <c r="G1913" i="3"/>
  <c r="G1897" i="3"/>
  <c r="G1881" i="3"/>
  <c r="G1865" i="3"/>
  <c r="G1849" i="3"/>
  <c r="G1833" i="3"/>
  <c r="G1817" i="3"/>
  <c r="G1801" i="3"/>
  <c r="G1785" i="3"/>
  <c r="G1769" i="3"/>
  <c r="G1753" i="3"/>
  <c r="G1737" i="3"/>
  <c r="G1721" i="3"/>
  <c r="G1705" i="3"/>
  <c r="G1689" i="3"/>
  <c r="G1675" i="3"/>
  <c r="G1666" i="3"/>
  <c r="G1658" i="3"/>
  <c r="G1650" i="3"/>
  <c r="G1642" i="3"/>
  <c r="G1634" i="3"/>
  <c r="G1626" i="3"/>
  <c r="G1618" i="3"/>
  <c r="G1610" i="3"/>
  <c r="G1602" i="3"/>
  <c r="G1594" i="3"/>
  <c r="G1586" i="3"/>
  <c r="G1578" i="3"/>
  <c r="G1570" i="3"/>
  <c r="G1562" i="3"/>
  <c r="G1554" i="3"/>
  <c r="G1546" i="3"/>
  <c r="G1538" i="3"/>
  <c r="G1530" i="3"/>
  <c r="G1522" i="3"/>
  <c r="G1514" i="3"/>
  <c r="G1506" i="3"/>
  <c r="G1498" i="3"/>
  <c r="G1490" i="3"/>
  <c r="G1482" i="3"/>
  <c r="G1474" i="3"/>
  <c r="G1466" i="3"/>
  <c r="G1458" i="3"/>
  <c r="G1450" i="3"/>
  <c r="G1442" i="3"/>
  <c r="G1434" i="3"/>
  <c r="G1426" i="3"/>
  <c r="G1418" i="3"/>
  <c r="G1410" i="3"/>
  <c r="G1402" i="3"/>
  <c r="G1394" i="3"/>
  <c r="G1386" i="3"/>
  <c r="G1378" i="3"/>
  <c r="G1370" i="3"/>
  <c r="G1362" i="3"/>
  <c r="G1354" i="3"/>
  <c r="G1346" i="3"/>
  <c r="G1338" i="3"/>
  <c r="G1330" i="3"/>
  <c r="G1322" i="3"/>
  <c r="G1314" i="3"/>
  <c r="G1306" i="3"/>
  <c r="G1298" i="3"/>
  <c r="G1290" i="3"/>
  <c r="G1282" i="3"/>
  <c r="G1274" i="3"/>
  <c r="G1266" i="3"/>
  <c r="G1258" i="3"/>
  <c r="G1250" i="3"/>
  <c r="G1242" i="3"/>
  <c r="G1234" i="3"/>
  <c r="G1226" i="3"/>
  <c r="G1218" i="3"/>
  <c r="G1210" i="3"/>
  <c r="G1202" i="3"/>
  <c r="G1194" i="3"/>
  <c r="G1186" i="3"/>
  <c r="G1178" i="3"/>
  <c r="G1170" i="3"/>
  <c r="G1162" i="3"/>
  <c r="G1154" i="3"/>
  <c r="G1146" i="3"/>
  <c r="G1138" i="3"/>
  <c r="G1130" i="3"/>
  <c r="G1122" i="3"/>
  <c r="G1114" i="3"/>
  <c r="G1106" i="3"/>
  <c r="G1098" i="3"/>
  <c r="G1090" i="3"/>
  <c r="G1082" i="3"/>
  <c r="G1074" i="3"/>
  <c r="G1066" i="3"/>
  <c r="G1058" i="3"/>
  <c r="G1050" i="3"/>
  <c r="G1042" i="3"/>
  <c r="G1034" i="3"/>
  <c r="G1026" i="3"/>
  <c r="G1018" i="3"/>
  <c r="G1010" i="3"/>
  <c r="G1002" i="3"/>
  <c r="G994" i="3"/>
  <c r="G986" i="3"/>
  <c r="G978" i="3"/>
  <c r="G970" i="3"/>
  <c r="G962" i="3"/>
  <c r="G954" i="3"/>
  <c r="G946" i="3"/>
  <c r="G938" i="3"/>
  <c r="G930" i="3"/>
  <c r="G922" i="3"/>
  <c r="G914" i="3"/>
  <c r="G906" i="3"/>
  <c r="G898" i="3"/>
  <c r="G890" i="3"/>
  <c r="G882" i="3"/>
  <c r="G874" i="3"/>
  <c r="G866" i="3"/>
  <c r="G858" i="3"/>
  <c r="G850" i="3"/>
  <c r="G842" i="3"/>
  <c r="G834" i="3"/>
  <c r="G826" i="3"/>
  <c r="G818" i="3"/>
  <c r="G810" i="3"/>
  <c r="G802" i="3"/>
  <c r="G794" i="3"/>
  <c r="G786" i="3"/>
  <c r="G778" i="3"/>
  <c r="G770" i="3"/>
  <c r="G762" i="3"/>
  <c r="G754" i="3"/>
  <c r="G746" i="3"/>
  <c r="G738" i="3"/>
  <c r="G730" i="3"/>
  <c r="G722" i="3"/>
  <c r="G714" i="3"/>
  <c r="G706" i="3"/>
  <c r="G698" i="3"/>
  <c r="G690" i="3"/>
  <c r="G682" i="3"/>
  <c r="G674" i="3"/>
  <c r="G666" i="3"/>
  <c r="G658" i="3"/>
  <c r="G650" i="3"/>
  <c r="G646" i="3"/>
  <c r="G642" i="3"/>
  <c r="G638" i="3"/>
  <c r="G634" i="3"/>
  <c r="G630" i="3"/>
  <c r="G626" i="3"/>
  <c r="G622" i="3"/>
  <c r="G618" i="3"/>
  <c r="G614" i="3"/>
  <c r="G610" i="3"/>
  <c r="G606" i="3"/>
  <c r="G602" i="3"/>
  <c r="G598" i="3"/>
  <c r="G594" i="3"/>
  <c r="G590" i="3"/>
  <c r="G586" i="3"/>
  <c r="G582" i="3"/>
  <c r="G578" i="3"/>
  <c r="G574" i="3"/>
  <c r="G570" i="3"/>
  <c r="G566" i="3"/>
  <c r="G562" i="3"/>
  <c r="G558" i="3"/>
  <c r="G554" i="3"/>
  <c r="G550" i="3"/>
  <c r="G546" i="3"/>
  <c r="G542" i="3"/>
  <c r="G538" i="3"/>
  <c r="G534" i="3"/>
  <c r="G530" i="3"/>
  <c r="G526" i="3"/>
  <c r="G522" i="3"/>
  <c r="G518" i="3"/>
  <c r="G514" i="3"/>
  <c r="G510" i="3"/>
  <c r="G506" i="3"/>
  <c r="G502" i="3"/>
  <c r="G498" i="3"/>
  <c r="G494" i="3"/>
  <c r="G490" i="3"/>
  <c r="G486" i="3"/>
  <c r="G482" i="3"/>
  <c r="G478" i="3"/>
  <c r="G474" i="3"/>
  <c r="G470" i="3"/>
  <c r="G466" i="3"/>
  <c r="G462" i="3"/>
  <c r="G458" i="3"/>
  <c r="G454" i="3"/>
  <c r="G450" i="3"/>
  <c r="G446" i="3"/>
  <c r="G442" i="3"/>
  <c r="G438" i="3"/>
  <c r="G434" i="3"/>
  <c r="G430" i="3"/>
  <c r="G426" i="3"/>
  <c r="G422" i="3"/>
  <c r="G418" i="3"/>
  <c r="G414" i="3"/>
  <c r="G410" i="3"/>
  <c r="G406" i="3"/>
  <c r="G402" i="3"/>
  <c r="G398" i="3"/>
  <c r="G394" i="3"/>
  <c r="G390" i="3"/>
  <c r="G386" i="3"/>
  <c r="G382" i="3"/>
  <c r="G378" i="3"/>
  <c r="G374" i="3"/>
  <c r="G370" i="3"/>
  <c r="G366" i="3"/>
  <c r="G362" i="3"/>
  <c r="G358" i="3"/>
  <c r="G354" i="3"/>
  <c r="G350" i="3"/>
  <c r="G346" i="3"/>
  <c r="G342" i="3"/>
  <c r="G338" i="3"/>
  <c r="G334" i="3"/>
  <c r="G330" i="3"/>
  <c r="G326" i="3"/>
  <c r="G322" i="3"/>
  <c r="G318" i="3"/>
  <c r="G314" i="3"/>
  <c r="G310" i="3"/>
  <c r="G306" i="3"/>
  <c r="G302" i="3"/>
  <c r="G298" i="3"/>
  <c r="G294" i="3"/>
  <c r="G290" i="3"/>
  <c r="G286" i="3"/>
  <c r="G282" i="3"/>
  <c r="G278" i="3"/>
  <c r="G274" i="3"/>
  <c r="G270" i="3"/>
  <c r="G266" i="3"/>
  <c r="G262" i="3"/>
  <c r="G258" i="3"/>
  <c r="G254" i="3"/>
  <c r="G250" i="3"/>
  <c r="G246" i="3"/>
  <c r="G242" i="3"/>
  <c r="G238" i="3"/>
  <c r="G234" i="3"/>
  <c r="G230" i="3"/>
  <c r="G226" i="3"/>
  <c r="G222" i="3"/>
  <c r="G218" i="3"/>
  <c r="G214" i="3"/>
  <c r="G210" i="3"/>
  <c r="G206" i="3"/>
  <c r="G202" i="3"/>
  <c r="G198" i="3"/>
  <c r="G194" i="3"/>
  <c r="G190" i="3"/>
  <c r="G186" i="3"/>
  <c r="G182" i="3"/>
  <c r="G178" i="3"/>
  <c r="G174" i="3"/>
  <c r="G170" i="3"/>
  <c r="G166" i="3"/>
  <c r="G162" i="3"/>
  <c r="G158" i="3"/>
  <c r="G154" i="3"/>
  <c r="G150" i="3"/>
  <c r="G146" i="3"/>
  <c r="G142" i="3"/>
  <c r="G138" i="3"/>
  <c r="G134" i="3"/>
  <c r="G130" i="3"/>
  <c r="G126" i="3"/>
  <c r="G122" i="3"/>
  <c r="G118" i="3"/>
  <c r="G114" i="3"/>
  <c r="G110" i="3"/>
  <c r="G106" i="3"/>
  <c r="G10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18" i="3"/>
  <c r="G14" i="3"/>
  <c r="G10" i="3"/>
  <c r="G6" i="3"/>
  <c r="G2" i="3"/>
  <c r="D1999" i="3"/>
  <c r="D1995" i="3"/>
  <c r="D1991" i="3"/>
  <c r="D1987" i="3"/>
  <c r="D1983" i="3"/>
  <c r="D1979" i="3"/>
  <c r="D1975" i="3"/>
  <c r="D1971" i="3"/>
  <c r="D1967" i="3"/>
  <c r="D1963" i="3"/>
  <c r="D1959" i="3"/>
  <c r="D1955" i="3"/>
  <c r="D1951" i="3"/>
  <c r="D1947" i="3"/>
  <c r="D1943" i="3"/>
  <c r="D1939" i="3"/>
  <c r="D1935" i="3"/>
  <c r="D1931" i="3"/>
  <c r="D1927" i="3"/>
  <c r="D1923" i="3"/>
  <c r="D1919" i="3"/>
  <c r="D1915" i="3"/>
  <c r="D1911" i="3"/>
  <c r="D1907" i="3"/>
  <c r="D1903" i="3"/>
  <c r="D1899" i="3"/>
  <c r="D1895" i="3"/>
  <c r="D1891" i="3"/>
  <c r="D1887" i="3"/>
  <c r="D1883" i="3"/>
  <c r="D1879" i="3"/>
  <c r="D1875" i="3"/>
  <c r="D1871" i="3"/>
  <c r="D1867" i="3"/>
  <c r="D1863" i="3"/>
  <c r="D1859" i="3"/>
  <c r="D1855" i="3"/>
  <c r="D1851" i="3"/>
  <c r="D1847" i="3"/>
  <c r="D1843" i="3"/>
  <c r="D1839" i="3"/>
  <c r="D1835" i="3"/>
  <c r="D1831" i="3"/>
  <c r="D1827" i="3"/>
  <c r="D1823" i="3"/>
  <c r="D1819" i="3"/>
  <c r="D1815" i="3"/>
  <c r="D1811" i="3"/>
  <c r="D1807" i="3"/>
  <c r="D1803" i="3"/>
  <c r="D1799" i="3"/>
  <c r="D1795" i="3"/>
  <c r="D1791" i="3"/>
  <c r="D1787" i="3"/>
  <c r="D1783" i="3"/>
  <c r="D1779" i="3"/>
  <c r="D1775" i="3"/>
  <c r="D1771" i="3"/>
  <c r="D1767" i="3"/>
  <c r="D1763" i="3"/>
  <c r="D1759" i="3"/>
  <c r="D1755" i="3"/>
  <c r="D1751" i="3"/>
  <c r="D1747" i="3"/>
  <c r="D1743" i="3"/>
  <c r="D1739" i="3"/>
  <c r="D1735" i="3"/>
  <c r="D1731" i="3"/>
  <c r="D1727" i="3"/>
  <c r="D1723" i="3"/>
  <c r="D1719" i="3"/>
  <c r="D1715" i="3"/>
  <c r="D1711" i="3"/>
  <c r="D1707" i="3"/>
  <c r="D1703" i="3"/>
  <c r="D1699" i="3"/>
  <c r="D1695" i="3"/>
  <c r="D1691" i="3"/>
  <c r="D1687" i="3"/>
  <c r="D1683" i="3"/>
  <c r="D1679" i="3"/>
  <c r="D1675" i="3"/>
  <c r="D1671" i="3"/>
  <c r="D1667" i="3"/>
  <c r="D1663" i="3"/>
  <c r="D1659" i="3"/>
  <c r="D1655" i="3"/>
  <c r="D1651" i="3"/>
  <c r="D1647" i="3"/>
  <c r="D1643" i="3"/>
  <c r="D1639" i="3"/>
  <c r="D1635" i="3"/>
  <c r="D1631" i="3"/>
  <c r="D1627" i="3"/>
  <c r="D1623" i="3"/>
  <c r="D1619" i="3"/>
  <c r="D1615" i="3"/>
  <c r="D1611" i="3"/>
  <c r="D1607" i="3"/>
  <c r="D1603" i="3"/>
  <c r="D1599" i="3"/>
  <c r="D1595" i="3"/>
  <c r="D1591" i="3"/>
  <c r="D1587" i="3"/>
  <c r="D1583" i="3"/>
  <c r="D1579" i="3"/>
  <c r="D1575" i="3"/>
  <c r="D1571" i="3"/>
  <c r="D1567" i="3"/>
  <c r="D1563" i="3"/>
  <c r="D1559" i="3"/>
  <c r="D1555" i="3"/>
  <c r="D1551" i="3"/>
  <c r="D1547" i="3"/>
  <c r="D1543" i="3"/>
  <c r="D1539" i="3"/>
  <c r="D1535" i="3"/>
  <c r="D1531" i="3"/>
  <c r="D1527" i="3"/>
  <c r="D1523" i="3"/>
  <c r="D1519" i="3"/>
  <c r="D1515" i="3"/>
  <c r="D1511" i="3"/>
  <c r="D1507" i="3"/>
  <c r="D1503" i="3"/>
  <c r="D1499" i="3"/>
  <c r="D1495" i="3"/>
  <c r="D1491" i="3"/>
  <c r="D1487" i="3"/>
  <c r="D1483" i="3"/>
  <c r="D1479" i="3"/>
  <c r="D1475" i="3"/>
  <c r="D1471" i="3"/>
  <c r="D1467" i="3"/>
  <c r="D1463" i="3"/>
  <c r="D1459" i="3"/>
  <c r="D1455" i="3"/>
  <c r="D1451" i="3"/>
  <c r="D1447" i="3"/>
  <c r="D1443" i="3"/>
  <c r="D1439" i="3"/>
  <c r="D1435" i="3"/>
  <c r="D1431" i="3"/>
  <c r="D1427" i="3"/>
  <c r="D1423" i="3"/>
  <c r="D1419" i="3"/>
  <c r="D1415" i="3"/>
  <c r="D1411" i="3"/>
  <c r="D1407" i="3"/>
  <c r="D1403" i="3"/>
  <c r="D1399" i="3"/>
  <c r="D1395" i="3"/>
  <c r="D1391" i="3"/>
  <c r="D1387" i="3"/>
  <c r="D1383" i="3"/>
  <c r="D1379" i="3"/>
  <c r="D1375" i="3"/>
  <c r="D1371" i="3"/>
  <c r="D1367" i="3"/>
  <c r="D1363" i="3"/>
  <c r="D1359" i="3"/>
  <c r="D1355" i="3"/>
  <c r="D1351" i="3"/>
  <c r="D1347" i="3"/>
  <c r="D1343" i="3"/>
  <c r="D1339" i="3"/>
  <c r="D1335" i="3"/>
  <c r="D1331" i="3"/>
  <c r="D1327" i="3"/>
  <c r="D1323" i="3"/>
  <c r="D1319" i="3"/>
  <c r="D1315" i="3"/>
  <c r="D1311" i="3"/>
  <c r="D1307" i="3"/>
  <c r="D1303" i="3"/>
  <c r="D1299" i="3"/>
  <c r="D1295" i="3"/>
  <c r="D1291" i="3"/>
  <c r="D1287" i="3"/>
  <c r="D1283" i="3"/>
  <c r="D1279" i="3"/>
  <c r="D1275" i="3"/>
  <c r="D1271" i="3"/>
  <c r="D1267" i="3"/>
  <c r="D1263" i="3"/>
  <c r="D1259" i="3"/>
  <c r="D1255" i="3"/>
  <c r="D1251" i="3"/>
  <c r="D1247" i="3"/>
  <c r="D1243" i="3"/>
  <c r="D1239" i="3"/>
  <c r="D1235" i="3"/>
  <c r="D1231" i="3"/>
  <c r="D1227" i="3"/>
  <c r="D1223" i="3"/>
  <c r="D1219" i="3"/>
  <c r="D1215" i="3"/>
  <c r="D1211" i="3"/>
  <c r="D1207" i="3"/>
  <c r="D1203" i="3"/>
  <c r="D1199" i="3"/>
  <c r="D1195" i="3"/>
  <c r="D1191" i="3"/>
  <c r="D1187" i="3"/>
  <c r="D1183" i="3"/>
  <c r="D1179" i="3"/>
  <c r="D1175" i="3"/>
  <c r="D1171" i="3"/>
  <c r="D1167" i="3"/>
  <c r="D1163" i="3"/>
  <c r="D1159" i="3"/>
  <c r="D1155" i="3"/>
  <c r="D1151" i="3"/>
  <c r="D1147" i="3"/>
  <c r="D1143" i="3"/>
  <c r="D1139" i="3"/>
  <c r="D1135" i="3"/>
  <c r="D1131" i="3"/>
  <c r="D1127" i="3"/>
  <c r="D1123" i="3"/>
  <c r="D1119" i="3"/>
  <c r="D1115" i="3"/>
  <c r="D1111" i="3"/>
  <c r="D1107" i="3"/>
  <c r="D1103" i="3"/>
  <c r="D1099" i="3"/>
  <c r="D1095" i="3"/>
  <c r="D1091" i="3"/>
  <c r="D1087" i="3"/>
  <c r="D1083" i="3"/>
  <c r="D1079" i="3"/>
  <c r="D1075" i="3"/>
  <c r="D1071" i="3"/>
  <c r="D1067" i="3"/>
  <c r="D1063" i="3"/>
  <c r="D1059" i="3"/>
  <c r="D1055" i="3"/>
  <c r="D1051" i="3"/>
  <c r="D1047" i="3"/>
  <c r="D1043" i="3"/>
  <c r="D1039" i="3"/>
  <c r="D1035" i="3"/>
  <c r="D1031" i="3"/>
  <c r="D1027" i="3"/>
  <c r="D1023" i="3"/>
  <c r="D1019" i="3"/>
  <c r="D1015" i="3"/>
  <c r="D1011" i="3"/>
  <c r="D1007" i="3"/>
  <c r="D1003" i="3"/>
  <c r="D999" i="3"/>
  <c r="D995" i="3"/>
  <c r="D991" i="3"/>
  <c r="D987" i="3"/>
  <c r="D983" i="3"/>
  <c r="D979" i="3"/>
  <c r="D975" i="3"/>
  <c r="D971" i="3"/>
  <c r="D967" i="3"/>
  <c r="D963" i="3"/>
  <c r="D959" i="3"/>
  <c r="D955" i="3"/>
  <c r="D951" i="3"/>
  <c r="D947" i="3"/>
  <c r="D943" i="3"/>
  <c r="D939" i="3"/>
  <c r="D935" i="3"/>
  <c r="D931" i="3"/>
  <c r="D927" i="3"/>
  <c r="D923" i="3"/>
  <c r="D919" i="3"/>
  <c r="D915" i="3"/>
  <c r="D911" i="3"/>
  <c r="D907" i="3"/>
  <c r="D903" i="3"/>
  <c r="D899" i="3"/>
  <c r="D895" i="3"/>
  <c r="D891" i="3"/>
  <c r="D887" i="3"/>
  <c r="D883" i="3"/>
  <c r="D879" i="3"/>
  <c r="D875" i="3"/>
  <c r="D871" i="3"/>
  <c r="D867" i="3"/>
  <c r="D863" i="3"/>
  <c r="D859" i="3"/>
  <c r="D855" i="3"/>
  <c r="D851" i="3"/>
  <c r="D847" i="3"/>
  <c r="D843" i="3"/>
  <c r="D839" i="3"/>
  <c r="D835" i="3"/>
  <c r="D831" i="3"/>
  <c r="D827" i="3"/>
  <c r="D823" i="3"/>
  <c r="D819" i="3"/>
  <c r="D815" i="3"/>
  <c r="D811" i="3"/>
  <c r="D807" i="3"/>
  <c r="D803" i="3"/>
  <c r="D799" i="3"/>
  <c r="D795" i="3"/>
  <c r="D791" i="3"/>
  <c r="D787" i="3"/>
  <c r="D783" i="3"/>
  <c r="D779" i="3"/>
  <c r="D775" i="3"/>
  <c r="D771" i="3"/>
  <c r="D767" i="3"/>
  <c r="D763" i="3"/>
  <c r="D759" i="3"/>
  <c r="D755" i="3"/>
  <c r="D751" i="3"/>
  <c r="D747" i="3"/>
  <c r="D743" i="3"/>
  <c r="D739" i="3"/>
  <c r="D735" i="3"/>
  <c r="D731" i="3"/>
  <c r="D727" i="3"/>
  <c r="D723" i="3"/>
  <c r="D719" i="3"/>
  <c r="D715" i="3"/>
  <c r="D711" i="3"/>
  <c r="D707" i="3"/>
  <c r="D703" i="3"/>
  <c r="D699" i="3"/>
  <c r="D695" i="3"/>
  <c r="D691" i="3"/>
  <c r="D687" i="3"/>
  <c r="D683" i="3"/>
  <c r="D679" i="3"/>
  <c r="D675" i="3"/>
  <c r="D671" i="3"/>
  <c r="D667" i="3"/>
  <c r="D663" i="3"/>
  <c r="D659" i="3"/>
  <c r="D655" i="3"/>
  <c r="D651" i="3"/>
  <c r="D647" i="3"/>
  <c r="D643" i="3"/>
  <c r="D639" i="3"/>
  <c r="D635" i="3"/>
  <c r="D631" i="3"/>
  <c r="D627" i="3"/>
  <c r="D623" i="3"/>
  <c r="D619" i="3"/>
  <c r="D615" i="3"/>
  <c r="D611" i="3"/>
  <c r="D607" i="3"/>
  <c r="G1994" i="3"/>
  <c r="G1976" i="3"/>
  <c r="G1960" i="3"/>
  <c r="G1944" i="3"/>
  <c r="G1928" i="3"/>
  <c r="G1912" i="3"/>
  <c r="G1896" i="3"/>
  <c r="G1880" i="3"/>
  <c r="G1864" i="3"/>
  <c r="G1848" i="3"/>
  <c r="G1832" i="3"/>
  <c r="G1816" i="3"/>
  <c r="G1800" i="3"/>
  <c r="G1784" i="3"/>
  <c r="G1768" i="3"/>
  <c r="G1752" i="3"/>
  <c r="G1736" i="3"/>
  <c r="G1720" i="3"/>
  <c r="G1704" i="3"/>
  <c r="G1688" i="3"/>
  <c r="G1673" i="3"/>
  <c r="G1665" i="3"/>
  <c r="G1657" i="3"/>
  <c r="G1649" i="3"/>
  <c r="G1641" i="3"/>
  <c r="G1633" i="3"/>
  <c r="G1625" i="3"/>
  <c r="G1617" i="3"/>
  <c r="G1609" i="3"/>
  <c r="G1601" i="3"/>
  <c r="G1593" i="3"/>
  <c r="G1585" i="3"/>
  <c r="G1577" i="3"/>
  <c r="G1569" i="3"/>
  <c r="G1561" i="3"/>
  <c r="G1553" i="3"/>
  <c r="G1545" i="3"/>
  <c r="G1537" i="3"/>
  <c r="G1529" i="3"/>
  <c r="G1521" i="3"/>
  <c r="G1513" i="3"/>
  <c r="G1505" i="3"/>
  <c r="G1497" i="3"/>
  <c r="G1489" i="3"/>
  <c r="G1481" i="3"/>
  <c r="G1473" i="3"/>
  <c r="G1465" i="3"/>
  <c r="G1457" i="3"/>
  <c r="G1449" i="3"/>
  <c r="G1441" i="3"/>
  <c r="G1433" i="3"/>
  <c r="G1425" i="3"/>
  <c r="G1417" i="3"/>
  <c r="G1409" i="3"/>
  <c r="G1401" i="3"/>
  <c r="G1393" i="3"/>
  <c r="G1385" i="3"/>
  <c r="G1377" i="3"/>
  <c r="G1369" i="3"/>
  <c r="G1361" i="3"/>
  <c r="G1353" i="3"/>
  <c r="G1345" i="3"/>
  <c r="G1337" i="3"/>
  <c r="G1329" i="3"/>
  <c r="G1321" i="3"/>
  <c r="G1313" i="3"/>
  <c r="G1305" i="3"/>
  <c r="G1297" i="3"/>
  <c r="G1289" i="3"/>
  <c r="G1281" i="3"/>
  <c r="G1273" i="3"/>
  <c r="G1265" i="3"/>
  <c r="G1257" i="3"/>
  <c r="G1249" i="3"/>
  <c r="G1241" i="3"/>
  <c r="G1233" i="3"/>
  <c r="G1225" i="3"/>
  <c r="G1217" i="3"/>
  <c r="G1209" i="3"/>
  <c r="G1201" i="3"/>
  <c r="G1193" i="3"/>
  <c r="G1185" i="3"/>
  <c r="G1177" i="3"/>
  <c r="G1169" i="3"/>
  <c r="G1161" i="3"/>
  <c r="G1153" i="3"/>
  <c r="G1145" i="3"/>
  <c r="G1137" i="3"/>
  <c r="G1129" i="3"/>
  <c r="G1121" i="3"/>
  <c r="G1113" i="3"/>
  <c r="G1105" i="3"/>
  <c r="G1097" i="3"/>
  <c r="G1089" i="3"/>
  <c r="G1081" i="3"/>
  <c r="G1073" i="3"/>
  <c r="G1065" i="3"/>
  <c r="G1057" i="3"/>
  <c r="G1049" i="3"/>
  <c r="G1041" i="3"/>
  <c r="G1033" i="3"/>
  <c r="G1025" i="3"/>
  <c r="G1017" i="3"/>
  <c r="G1009" i="3"/>
  <c r="G1001" i="3"/>
  <c r="G993" i="3"/>
  <c r="G985" i="3"/>
  <c r="G977" i="3"/>
  <c r="G969" i="3"/>
  <c r="G961" i="3"/>
  <c r="G953" i="3"/>
  <c r="G945" i="3"/>
  <c r="G937" i="3"/>
  <c r="G929" i="3"/>
  <c r="G921" i="3"/>
  <c r="G913" i="3"/>
  <c r="G905" i="3"/>
  <c r="G897" i="3"/>
  <c r="G889" i="3"/>
  <c r="G881" i="3"/>
  <c r="G873" i="3"/>
  <c r="G865" i="3"/>
  <c r="G857" i="3"/>
  <c r="G849" i="3"/>
  <c r="G841" i="3"/>
  <c r="G833" i="3"/>
  <c r="G825" i="3"/>
  <c r="G817" i="3"/>
  <c r="G809" i="3"/>
  <c r="G801" i="3"/>
  <c r="G793" i="3"/>
  <c r="G785" i="3"/>
  <c r="G777" i="3"/>
  <c r="G769" i="3"/>
  <c r="G761" i="3"/>
  <c r="G753" i="3"/>
  <c r="G745" i="3"/>
  <c r="G737" i="3"/>
  <c r="G729" i="3"/>
  <c r="G721" i="3"/>
  <c r="G713" i="3"/>
  <c r="G705" i="3"/>
  <c r="G697" i="3"/>
  <c r="G689" i="3"/>
  <c r="G681" i="3"/>
  <c r="G673" i="3"/>
  <c r="G665" i="3"/>
  <c r="G657" i="3"/>
  <c r="G649" i="3"/>
  <c r="G645" i="3"/>
  <c r="G641" i="3"/>
  <c r="G637" i="3"/>
  <c r="G633" i="3"/>
  <c r="G629" i="3"/>
  <c r="G625" i="3"/>
  <c r="G621" i="3"/>
  <c r="G617" i="3"/>
  <c r="G613" i="3"/>
  <c r="G609" i="3"/>
  <c r="G605" i="3"/>
  <c r="G601" i="3"/>
  <c r="G597" i="3"/>
  <c r="G593" i="3"/>
  <c r="G589" i="3"/>
  <c r="G585" i="3"/>
  <c r="G581" i="3"/>
  <c r="G577" i="3"/>
  <c r="G573" i="3"/>
  <c r="G569" i="3"/>
  <c r="G565" i="3"/>
  <c r="G561" i="3"/>
  <c r="G557" i="3"/>
  <c r="G553" i="3"/>
  <c r="G549" i="3"/>
  <c r="G545" i="3"/>
  <c r="G541" i="3"/>
  <c r="G537" i="3"/>
  <c r="G533" i="3"/>
  <c r="G529" i="3"/>
  <c r="G525" i="3"/>
  <c r="G521" i="3"/>
  <c r="G517" i="3"/>
  <c r="G513" i="3"/>
  <c r="G509" i="3"/>
  <c r="G505" i="3"/>
  <c r="G501" i="3"/>
  <c r="G497" i="3"/>
  <c r="G493" i="3"/>
  <c r="G489" i="3"/>
  <c r="G485" i="3"/>
  <c r="G481" i="3"/>
  <c r="G477" i="3"/>
  <c r="G473" i="3"/>
  <c r="G469" i="3"/>
  <c r="G465" i="3"/>
  <c r="G461" i="3"/>
  <c r="G457" i="3"/>
  <c r="G453" i="3"/>
  <c r="G449" i="3"/>
  <c r="G445" i="3"/>
  <c r="G441" i="3"/>
  <c r="G437" i="3"/>
  <c r="G433" i="3"/>
  <c r="G429" i="3"/>
  <c r="G425" i="3"/>
  <c r="G421" i="3"/>
  <c r="G417" i="3"/>
  <c r="G413" i="3"/>
  <c r="G409" i="3"/>
  <c r="G405" i="3"/>
  <c r="G401" i="3"/>
  <c r="G397" i="3"/>
  <c r="G393" i="3"/>
  <c r="G389" i="3"/>
  <c r="G385" i="3"/>
  <c r="G381" i="3"/>
  <c r="G377" i="3"/>
  <c r="G373" i="3"/>
  <c r="G369" i="3"/>
  <c r="G365" i="3"/>
  <c r="G361" i="3"/>
  <c r="G357" i="3"/>
  <c r="G353" i="3"/>
  <c r="G349" i="3"/>
  <c r="G345" i="3"/>
  <c r="G341" i="3"/>
  <c r="G337" i="3"/>
  <c r="G333" i="3"/>
  <c r="G329" i="3"/>
  <c r="G325" i="3"/>
  <c r="G321" i="3"/>
  <c r="G317" i="3"/>
  <c r="G313" i="3"/>
  <c r="G309" i="3"/>
  <c r="G305" i="3"/>
  <c r="G301" i="3"/>
  <c r="G297" i="3"/>
  <c r="G293" i="3"/>
  <c r="G289" i="3"/>
  <c r="G285" i="3"/>
  <c r="G281" i="3"/>
  <c r="G277" i="3"/>
  <c r="G273" i="3"/>
  <c r="G269" i="3"/>
  <c r="G265" i="3"/>
  <c r="G261" i="3"/>
  <c r="G257" i="3"/>
  <c r="G253" i="3"/>
  <c r="G249" i="3"/>
  <c r="G245" i="3"/>
  <c r="G241" i="3"/>
  <c r="G237" i="3"/>
  <c r="G233" i="3"/>
  <c r="G229" i="3"/>
  <c r="G225" i="3"/>
  <c r="G221" i="3"/>
  <c r="G217" i="3"/>
  <c r="G213" i="3"/>
  <c r="G209" i="3"/>
  <c r="G205" i="3"/>
  <c r="G201" i="3"/>
  <c r="G197" i="3"/>
  <c r="G193" i="3"/>
  <c r="G189" i="3"/>
  <c r="G185" i="3"/>
  <c r="G181" i="3"/>
  <c r="G177" i="3"/>
  <c r="G173" i="3"/>
  <c r="G169" i="3"/>
  <c r="G165" i="3"/>
  <c r="G161" i="3"/>
  <c r="G157" i="3"/>
  <c r="G153" i="3"/>
  <c r="G149" i="3"/>
  <c r="G145" i="3"/>
  <c r="G141" i="3"/>
  <c r="G137" i="3"/>
  <c r="G133" i="3"/>
  <c r="G129" i="3"/>
  <c r="G125" i="3"/>
  <c r="G121" i="3"/>
  <c r="G117" i="3"/>
  <c r="G113" i="3"/>
  <c r="G109" i="3"/>
  <c r="G105" i="3"/>
  <c r="G101" i="3"/>
  <c r="G97" i="3"/>
  <c r="G93" i="3"/>
  <c r="G89" i="3"/>
  <c r="G85" i="3"/>
  <c r="G81" i="3"/>
  <c r="G77" i="3"/>
  <c r="G1985" i="3"/>
  <c r="G1953" i="3"/>
  <c r="G1921" i="3"/>
  <c r="G1889" i="3"/>
  <c r="G1857" i="3"/>
  <c r="G1825" i="3"/>
  <c r="G1793" i="3"/>
  <c r="G1761" i="3"/>
  <c r="G1729" i="3"/>
  <c r="G1697" i="3"/>
  <c r="G1670" i="3"/>
  <c r="G1654" i="3"/>
  <c r="G1638" i="3"/>
  <c r="G1622" i="3"/>
  <c r="G1606" i="3"/>
  <c r="G1590" i="3"/>
  <c r="G1574" i="3"/>
  <c r="G1558" i="3"/>
  <c r="G1542" i="3"/>
  <c r="G1526" i="3"/>
  <c r="G1510" i="3"/>
  <c r="G1494" i="3"/>
  <c r="G1478" i="3"/>
  <c r="G1462" i="3"/>
  <c r="G1446" i="3"/>
  <c r="G1430" i="3"/>
  <c r="G1414" i="3"/>
  <c r="G1398" i="3"/>
  <c r="G1382" i="3"/>
  <c r="G1366" i="3"/>
  <c r="G1350" i="3"/>
  <c r="G1334" i="3"/>
  <c r="G1318" i="3"/>
  <c r="G1302" i="3"/>
  <c r="G1286" i="3"/>
  <c r="G1270" i="3"/>
  <c r="G1254" i="3"/>
  <c r="G1238" i="3"/>
  <c r="G1222" i="3"/>
  <c r="G1206" i="3"/>
  <c r="G1190" i="3"/>
  <c r="G1174" i="3"/>
  <c r="G1158" i="3"/>
  <c r="G1142" i="3"/>
  <c r="G1126" i="3"/>
  <c r="G1110" i="3"/>
  <c r="G1094" i="3"/>
  <c r="G1078" i="3"/>
  <c r="G1062" i="3"/>
  <c r="G1046" i="3"/>
  <c r="G1030" i="3"/>
  <c r="G1014" i="3"/>
  <c r="G998" i="3"/>
  <c r="G982" i="3"/>
  <c r="G966" i="3"/>
  <c r="G950" i="3"/>
  <c r="G934" i="3"/>
  <c r="G918" i="3"/>
  <c r="G902" i="3"/>
  <c r="G886" i="3"/>
  <c r="G870" i="3"/>
  <c r="G854" i="3"/>
  <c r="G838" i="3"/>
  <c r="G822" i="3"/>
  <c r="G806" i="3"/>
  <c r="G790" i="3"/>
  <c r="G774" i="3"/>
  <c r="G758" i="3"/>
  <c r="G742" i="3"/>
  <c r="G726" i="3"/>
  <c r="G710" i="3"/>
  <c r="G694" i="3"/>
  <c r="G678" i="3"/>
  <c r="G662" i="3"/>
  <c r="G648" i="3"/>
  <c r="G640" i="3"/>
  <c r="G632" i="3"/>
  <c r="G624" i="3"/>
  <c r="G616" i="3"/>
  <c r="G608" i="3"/>
  <c r="G600" i="3"/>
  <c r="G592" i="3"/>
  <c r="G584" i="3"/>
  <c r="G576" i="3"/>
  <c r="G568" i="3"/>
  <c r="G560" i="3"/>
  <c r="G552" i="3"/>
  <c r="G544" i="3"/>
  <c r="G536" i="3"/>
  <c r="G528" i="3"/>
  <c r="G520" i="3"/>
  <c r="G512" i="3"/>
  <c r="G504" i="3"/>
  <c r="G496" i="3"/>
  <c r="G488" i="3"/>
  <c r="G480" i="3"/>
  <c r="G472" i="3"/>
  <c r="G464" i="3"/>
  <c r="G456" i="3"/>
  <c r="G448" i="3"/>
  <c r="G440" i="3"/>
  <c r="G432" i="3"/>
  <c r="G424" i="3"/>
  <c r="G416" i="3"/>
  <c r="G408" i="3"/>
  <c r="G400" i="3"/>
  <c r="G392" i="3"/>
  <c r="G384" i="3"/>
  <c r="G376" i="3"/>
  <c r="G368" i="3"/>
  <c r="G360" i="3"/>
  <c r="G352" i="3"/>
  <c r="G344" i="3"/>
  <c r="G336" i="3"/>
  <c r="G328" i="3"/>
  <c r="G320" i="3"/>
  <c r="G312" i="3"/>
  <c r="G304" i="3"/>
  <c r="G296" i="3"/>
  <c r="G288" i="3"/>
  <c r="G280" i="3"/>
  <c r="G272" i="3"/>
  <c r="G264" i="3"/>
  <c r="G256" i="3"/>
  <c r="G248" i="3"/>
  <c r="G240" i="3"/>
  <c r="G232" i="3"/>
  <c r="G224" i="3"/>
  <c r="G216" i="3"/>
  <c r="G208" i="3"/>
  <c r="G200" i="3"/>
  <c r="G192" i="3"/>
  <c r="G184" i="3"/>
  <c r="G176" i="3"/>
  <c r="G168" i="3"/>
  <c r="G160" i="3"/>
  <c r="G152" i="3"/>
  <c r="G144" i="3"/>
  <c r="G136" i="3"/>
  <c r="G128" i="3"/>
  <c r="G120" i="3"/>
  <c r="G112" i="3"/>
  <c r="G104" i="3"/>
  <c r="G96" i="3"/>
  <c r="G88" i="3"/>
  <c r="G80" i="3"/>
  <c r="G73" i="3"/>
  <c r="G68" i="3"/>
  <c r="G63" i="3"/>
  <c r="G57" i="3"/>
  <c r="G52" i="3"/>
  <c r="G47" i="3"/>
  <c r="G41" i="3"/>
  <c r="G36" i="3"/>
  <c r="G31" i="3"/>
  <c r="G25" i="3"/>
  <c r="G20" i="3"/>
  <c r="G15" i="3"/>
  <c r="G9" i="3"/>
  <c r="G4" i="3"/>
  <c r="D2000" i="3"/>
  <c r="D1994" i="3"/>
  <c r="D1989" i="3"/>
  <c r="D1984" i="3"/>
  <c r="D1978" i="3"/>
  <c r="D1973" i="3"/>
  <c r="D1968" i="3"/>
  <c r="D1962" i="3"/>
  <c r="D1957" i="3"/>
  <c r="D1952" i="3"/>
  <c r="D1946" i="3"/>
  <c r="D1941" i="3"/>
  <c r="D1936" i="3"/>
  <c r="D1930" i="3"/>
  <c r="D1925" i="3"/>
  <c r="D1920" i="3"/>
  <c r="D1914" i="3"/>
  <c r="D1909" i="3"/>
  <c r="D1904" i="3"/>
  <c r="D1898" i="3"/>
  <c r="D1893" i="3"/>
  <c r="D1888" i="3"/>
  <c r="D1882" i="3"/>
  <c r="D1877" i="3"/>
  <c r="D1872" i="3"/>
  <c r="D1866" i="3"/>
  <c r="D1861" i="3"/>
  <c r="D1856" i="3"/>
  <c r="D1850" i="3"/>
  <c r="D1845" i="3"/>
  <c r="D1840" i="3"/>
  <c r="D1834" i="3"/>
  <c r="D1829" i="3"/>
  <c r="D1824" i="3"/>
  <c r="D1818" i="3"/>
  <c r="D1813" i="3"/>
  <c r="D1808" i="3"/>
  <c r="D1802" i="3"/>
  <c r="D1797" i="3"/>
  <c r="D1792" i="3"/>
  <c r="D1786" i="3"/>
  <c r="D1781" i="3"/>
  <c r="D1776" i="3"/>
  <c r="D1770" i="3"/>
  <c r="D1765" i="3"/>
  <c r="D1760" i="3"/>
  <c r="D1754" i="3"/>
  <c r="D1749" i="3"/>
  <c r="D1744" i="3"/>
  <c r="D1738" i="3"/>
  <c r="D1733" i="3"/>
  <c r="D1728" i="3"/>
  <c r="D1722" i="3"/>
  <c r="D1717" i="3"/>
  <c r="D1712" i="3"/>
  <c r="D1706" i="3"/>
  <c r="D1701" i="3"/>
  <c r="D1696" i="3"/>
  <c r="D1690" i="3"/>
  <c r="D1685" i="3"/>
  <c r="D1680" i="3"/>
  <c r="D1674" i="3"/>
  <c r="D1669" i="3"/>
  <c r="D1664" i="3"/>
  <c r="D1658" i="3"/>
  <c r="D1653" i="3"/>
  <c r="D1648" i="3"/>
  <c r="D1642" i="3"/>
  <c r="D1637" i="3"/>
  <c r="D1632" i="3"/>
  <c r="D1626" i="3"/>
  <c r="D1621" i="3"/>
  <c r="D1616" i="3"/>
  <c r="D1610" i="3"/>
  <c r="D1605" i="3"/>
  <c r="D1600" i="3"/>
  <c r="D1594" i="3"/>
  <c r="D1589" i="3"/>
  <c r="D1584" i="3"/>
  <c r="D1578" i="3"/>
  <c r="D1573" i="3"/>
  <c r="D1568" i="3"/>
  <c r="D1562" i="3"/>
  <c r="D1557" i="3"/>
  <c r="D1552" i="3"/>
  <c r="D1546" i="3"/>
  <c r="D1541" i="3"/>
  <c r="D1536" i="3"/>
  <c r="D1530" i="3"/>
  <c r="D1525" i="3"/>
  <c r="D1520" i="3"/>
  <c r="D1514" i="3"/>
  <c r="D1509" i="3"/>
  <c r="D1504" i="3"/>
  <c r="D1498" i="3"/>
  <c r="D1493" i="3"/>
  <c r="D1488" i="3"/>
  <c r="D1482" i="3"/>
  <c r="D1477" i="3"/>
  <c r="D1472" i="3"/>
  <c r="D1466" i="3"/>
  <c r="D1461" i="3"/>
  <c r="D1456" i="3"/>
  <c r="D1450" i="3"/>
  <c r="D1445" i="3"/>
  <c r="D1440" i="3"/>
  <c r="D1434" i="3"/>
  <c r="D1429" i="3"/>
  <c r="D1424" i="3"/>
  <c r="D1418" i="3"/>
  <c r="D1413" i="3"/>
  <c r="D1408" i="3"/>
  <c r="D1402" i="3"/>
  <c r="D1397" i="3"/>
  <c r="D1392" i="3"/>
  <c r="D1386" i="3"/>
  <c r="D1381" i="3"/>
  <c r="D1376" i="3"/>
  <c r="D1370" i="3"/>
  <c r="D1365" i="3"/>
  <c r="D1360" i="3"/>
  <c r="D1354" i="3"/>
  <c r="D1349" i="3"/>
  <c r="D1344" i="3"/>
  <c r="D1338" i="3"/>
  <c r="D1333" i="3"/>
  <c r="D1328" i="3"/>
  <c r="D1322" i="3"/>
  <c r="D1317" i="3"/>
  <c r="D1312" i="3"/>
  <c r="D1306" i="3"/>
  <c r="D1301" i="3"/>
  <c r="D1296" i="3"/>
  <c r="D1290" i="3"/>
  <c r="D1285" i="3"/>
  <c r="D1280" i="3"/>
  <c r="D1274" i="3"/>
  <c r="D1269" i="3"/>
  <c r="D1264" i="3"/>
  <c r="D1258" i="3"/>
  <c r="D1253" i="3"/>
  <c r="D1248" i="3"/>
  <c r="D1242" i="3"/>
  <c r="D1237" i="3"/>
  <c r="D1232" i="3"/>
  <c r="D1226" i="3"/>
  <c r="D1221" i="3"/>
  <c r="D1216" i="3"/>
  <c r="D1210" i="3"/>
  <c r="D1205" i="3"/>
  <c r="D1200" i="3"/>
  <c r="D1194" i="3"/>
  <c r="D1189" i="3"/>
  <c r="D1184" i="3"/>
  <c r="D1178" i="3"/>
  <c r="D1173" i="3"/>
  <c r="D1168" i="3"/>
  <c r="D1162" i="3"/>
  <c r="D1157" i="3"/>
  <c r="D1152" i="3"/>
  <c r="D1146" i="3"/>
  <c r="D1141" i="3"/>
  <c r="D1136" i="3"/>
  <c r="D1130" i="3"/>
  <c r="D1125" i="3"/>
  <c r="D1120" i="3"/>
  <c r="D1114" i="3"/>
  <c r="D1109" i="3"/>
  <c r="D1104" i="3"/>
  <c r="D1098" i="3"/>
  <c r="D1093" i="3"/>
  <c r="D1088" i="3"/>
  <c r="D1082" i="3"/>
  <c r="D1077" i="3"/>
  <c r="D1072" i="3"/>
  <c r="D1066" i="3"/>
  <c r="D1061" i="3"/>
  <c r="D1056" i="3"/>
  <c r="D1050" i="3"/>
  <c r="D1045" i="3"/>
  <c r="D1040" i="3"/>
  <c r="D1034" i="3"/>
  <c r="D1029" i="3"/>
  <c r="D1024" i="3"/>
  <c r="D1018" i="3"/>
  <c r="D1013" i="3"/>
  <c r="D1008" i="3"/>
  <c r="D1002" i="3"/>
  <c r="D997" i="3"/>
  <c r="D992" i="3"/>
  <c r="D986" i="3"/>
  <c r="D981" i="3"/>
  <c r="D976" i="3"/>
  <c r="D970" i="3"/>
  <c r="D965" i="3"/>
  <c r="D960" i="3"/>
  <c r="D954" i="3"/>
  <c r="D949" i="3"/>
  <c r="D944" i="3"/>
  <c r="D938" i="3"/>
  <c r="D933" i="3"/>
  <c r="D928" i="3"/>
  <c r="D922" i="3"/>
  <c r="D917" i="3"/>
  <c r="D912" i="3"/>
  <c r="D906" i="3"/>
  <c r="D901" i="3"/>
  <c r="D896" i="3"/>
  <c r="D890" i="3"/>
  <c r="D885" i="3"/>
  <c r="D880" i="3"/>
  <c r="D874" i="3"/>
  <c r="D869" i="3"/>
  <c r="D864" i="3"/>
  <c r="D858" i="3"/>
  <c r="D853" i="3"/>
  <c r="D848" i="3"/>
  <c r="D842" i="3"/>
  <c r="D837" i="3"/>
  <c r="D832" i="3"/>
  <c r="D826" i="3"/>
  <c r="D821" i="3"/>
  <c r="D816" i="3"/>
  <c r="D810" i="3"/>
  <c r="D805" i="3"/>
  <c r="D800" i="3"/>
  <c r="D794" i="3"/>
  <c r="D789" i="3"/>
  <c r="D784" i="3"/>
  <c r="D778" i="3"/>
  <c r="D773" i="3"/>
  <c r="D768" i="3"/>
  <c r="D762" i="3"/>
  <c r="D757" i="3"/>
  <c r="D752" i="3"/>
  <c r="D746" i="3"/>
  <c r="D741" i="3"/>
  <c r="D736" i="3"/>
  <c r="D730" i="3"/>
  <c r="D725" i="3"/>
  <c r="D720" i="3"/>
  <c r="D714" i="3"/>
  <c r="D709" i="3"/>
  <c r="D704" i="3"/>
  <c r="D698" i="3"/>
  <c r="D693" i="3"/>
  <c r="D688" i="3"/>
  <c r="D682" i="3"/>
  <c r="D677" i="3"/>
  <c r="D672" i="3"/>
  <c r="D666" i="3"/>
  <c r="D661" i="3"/>
  <c r="D656" i="3"/>
  <c r="D650" i="3"/>
  <c r="D645" i="3"/>
  <c r="D640" i="3"/>
  <c r="D634" i="3"/>
  <c r="D629" i="3"/>
  <c r="D624" i="3"/>
  <c r="D618" i="3"/>
  <c r="D613" i="3"/>
  <c r="D608" i="3"/>
  <c r="D603" i="3"/>
  <c r="D599" i="3"/>
  <c r="D595" i="3"/>
  <c r="D591" i="3"/>
  <c r="D587" i="3"/>
  <c r="D583" i="3"/>
  <c r="D579" i="3"/>
  <c r="D575" i="3"/>
  <c r="D571" i="3"/>
  <c r="D567" i="3"/>
  <c r="D563" i="3"/>
  <c r="D559" i="3"/>
  <c r="D555" i="3"/>
  <c r="D551" i="3"/>
  <c r="D547" i="3"/>
  <c r="D543" i="3"/>
  <c r="D539" i="3"/>
  <c r="D535" i="3"/>
  <c r="D531" i="3"/>
  <c r="D527" i="3"/>
  <c r="D523" i="3"/>
  <c r="D519" i="3"/>
  <c r="D515" i="3"/>
  <c r="D511" i="3"/>
  <c r="D507" i="3"/>
  <c r="D503" i="3"/>
  <c r="D499" i="3"/>
  <c r="D495" i="3"/>
  <c r="D491" i="3"/>
  <c r="D487" i="3"/>
  <c r="D483" i="3"/>
  <c r="D479" i="3"/>
  <c r="D475" i="3"/>
  <c r="D471" i="3"/>
  <c r="D467" i="3"/>
  <c r="D463" i="3"/>
  <c r="D459" i="3"/>
  <c r="D455" i="3"/>
  <c r="D451" i="3"/>
  <c r="D447" i="3"/>
  <c r="D443" i="3"/>
  <c r="D439" i="3"/>
  <c r="D435" i="3"/>
  <c r="D431" i="3"/>
  <c r="D427" i="3"/>
  <c r="D423" i="3"/>
  <c r="D419" i="3"/>
  <c r="D415" i="3"/>
  <c r="D411" i="3"/>
  <c r="D407" i="3"/>
  <c r="D403" i="3"/>
  <c r="D399" i="3"/>
  <c r="D395" i="3"/>
  <c r="D391" i="3"/>
  <c r="D387" i="3"/>
  <c r="D383" i="3"/>
  <c r="D379" i="3"/>
  <c r="D375" i="3"/>
  <c r="D371" i="3"/>
  <c r="D367" i="3"/>
  <c r="D363" i="3"/>
  <c r="D359" i="3"/>
  <c r="D355" i="3"/>
  <c r="D351" i="3"/>
  <c r="D347" i="3"/>
  <c r="D343" i="3"/>
  <c r="D339" i="3"/>
  <c r="D335" i="3"/>
  <c r="D331" i="3"/>
  <c r="D327" i="3"/>
  <c r="D323" i="3"/>
  <c r="D319" i="3"/>
  <c r="D315" i="3"/>
  <c r="D311" i="3"/>
  <c r="D307" i="3"/>
  <c r="D303" i="3"/>
  <c r="D299" i="3"/>
  <c r="D295" i="3"/>
  <c r="D291" i="3"/>
  <c r="D287" i="3"/>
  <c r="D283" i="3"/>
  <c r="D279" i="3"/>
  <c r="D275" i="3"/>
  <c r="D271" i="3"/>
  <c r="D267" i="3"/>
  <c r="D263" i="3"/>
  <c r="D259" i="3"/>
  <c r="D255" i="3"/>
  <c r="D251" i="3"/>
  <c r="D247" i="3"/>
  <c r="D243" i="3"/>
  <c r="D239" i="3"/>
  <c r="D235" i="3"/>
  <c r="D231" i="3"/>
  <c r="D227" i="3"/>
  <c r="D223" i="3"/>
  <c r="D219" i="3"/>
  <c r="D215" i="3"/>
  <c r="D211" i="3"/>
  <c r="D207" i="3"/>
  <c r="D203" i="3"/>
  <c r="D199" i="3"/>
  <c r="D195" i="3"/>
  <c r="D191" i="3"/>
  <c r="D187" i="3"/>
  <c r="D183" i="3"/>
  <c r="D179" i="3"/>
  <c r="D175" i="3"/>
  <c r="D171" i="3"/>
  <c r="D167" i="3"/>
  <c r="D163" i="3"/>
  <c r="D159" i="3"/>
  <c r="D155" i="3"/>
  <c r="D151" i="3"/>
  <c r="D147" i="3"/>
  <c r="D143" i="3"/>
  <c r="D139" i="3"/>
  <c r="D135" i="3"/>
  <c r="D131" i="3"/>
  <c r="D127" i="3"/>
  <c r="D123" i="3"/>
  <c r="D119" i="3"/>
  <c r="D115" i="3"/>
  <c r="D111" i="3"/>
  <c r="D107" i="3"/>
  <c r="D103" i="3"/>
  <c r="D99" i="3"/>
  <c r="D95" i="3"/>
  <c r="D91" i="3"/>
  <c r="D87" i="3"/>
  <c r="D83" i="3"/>
  <c r="D79" i="3"/>
  <c r="D75" i="3"/>
  <c r="D71" i="3"/>
  <c r="D67" i="3"/>
  <c r="D63" i="3"/>
  <c r="D59" i="3"/>
  <c r="D55" i="3"/>
  <c r="D51" i="3"/>
  <c r="D47" i="3"/>
  <c r="D43" i="3"/>
  <c r="D39" i="3"/>
  <c r="D35" i="3"/>
  <c r="D31" i="3"/>
  <c r="D27" i="3"/>
  <c r="D23" i="3"/>
  <c r="D19" i="3"/>
  <c r="D15" i="3"/>
  <c r="D11" i="3"/>
  <c r="D7" i="3"/>
  <c r="D2" i="3"/>
  <c r="D1145" i="3"/>
  <c r="G1984" i="3"/>
  <c r="G1952" i="3"/>
  <c r="G1920" i="3"/>
  <c r="G1888" i="3"/>
  <c r="G1856" i="3"/>
  <c r="G1824" i="3"/>
  <c r="G1792" i="3"/>
  <c r="G1760" i="3"/>
  <c r="G1728" i="3"/>
  <c r="G1696" i="3"/>
  <c r="G1669" i="3"/>
  <c r="G1653" i="3"/>
  <c r="G1637" i="3"/>
  <c r="G1621" i="3"/>
  <c r="G1605" i="3"/>
  <c r="G1589" i="3"/>
  <c r="G1573" i="3"/>
  <c r="G1557" i="3"/>
  <c r="G1541" i="3"/>
  <c r="G1525" i="3"/>
  <c r="G1509" i="3"/>
  <c r="G1493" i="3"/>
  <c r="G1477" i="3"/>
  <c r="G1461" i="3"/>
  <c r="G1445" i="3"/>
  <c r="G1429" i="3"/>
  <c r="G1413" i="3"/>
  <c r="G1397" i="3"/>
  <c r="G1381" i="3"/>
  <c r="G1365" i="3"/>
  <c r="G1349" i="3"/>
  <c r="G1333" i="3"/>
  <c r="G1317" i="3"/>
  <c r="G1301" i="3"/>
  <c r="G1285" i="3"/>
  <c r="G1269" i="3"/>
  <c r="G1253" i="3"/>
  <c r="G1237" i="3"/>
  <c r="G1221" i="3"/>
  <c r="G1205" i="3"/>
  <c r="G1189" i="3"/>
  <c r="G1173" i="3"/>
  <c r="G1157" i="3"/>
  <c r="G1141" i="3"/>
  <c r="G1125" i="3"/>
  <c r="G1109" i="3"/>
  <c r="G1093" i="3"/>
  <c r="G1077" i="3"/>
  <c r="G1061" i="3"/>
  <c r="G1045" i="3"/>
  <c r="G1029" i="3"/>
  <c r="G1013" i="3"/>
  <c r="G997" i="3"/>
  <c r="G981" i="3"/>
  <c r="G965" i="3"/>
  <c r="G949" i="3"/>
  <c r="G933" i="3"/>
  <c r="G917" i="3"/>
  <c r="G901" i="3"/>
  <c r="G885" i="3"/>
  <c r="G869" i="3"/>
  <c r="G853" i="3"/>
  <c r="G837" i="3"/>
  <c r="G821" i="3"/>
  <c r="G805" i="3"/>
  <c r="G789" i="3"/>
  <c r="G773" i="3"/>
  <c r="G757" i="3"/>
  <c r="G741" i="3"/>
  <c r="G725" i="3"/>
  <c r="G709" i="3"/>
  <c r="G693" i="3"/>
  <c r="G677" i="3"/>
  <c r="G661" i="3"/>
  <c r="G647" i="3"/>
  <c r="G639" i="3"/>
  <c r="G631" i="3"/>
  <c r="G623" i="3"/>
  <c r="G615" i="3"/>
  <c r="G607" i="3"/>
  <c r="G599" i="3"/>
  <c r="G591" i="3"/>
  <c r="G583" i="3"/>
  <c r="G575" i="3"/>
  <c r="G567" i="3"/>
  <c r="G559" i="3"/>
  <c r="G551" i="3"/>
  <c r="G543" i="3"/>
  <c r="G535" i="3"/>
  <c r="G527" i="3"/>
  <c r="G519" i="3"/>
  <c r="G511" i="3"/>
  <c r="G503" i="3"/>
  <c r="G495" i="3"/>
  <c r="G487" i="3"/>
  <c r="G479" i="3"/>
  <c r="G471" i="3"/>
  <c r="G463" i="3"/>
  <c r="G455" i="3"/>
  <c r="G447" i="3"/>
  <c r="G439" i="3"/>
  <c r="G431" i="3"/>
  <c r="G423" i="3"/>
  <c r="G415" i="3"/>
  <c r="G407" i="3"/>
  <c r="G399" i="3"/>
  <c r="G391" i="3"/>
  <c r="G383" i="3"/>
  <c r="G375" i="3"/>
  <c r="G367" i="3"/>
  <c r="G359" i="3"/>
  <c r="G351" i="3"/>
  <c r="G343" i="3"/>
  <c r="G335" i="3"/>
  <c r="G327" i="3"/>
  <c r="G319" i="3"/>
  <c r="G311" i="3"/>
  <c r="G303" i="3"/>
  <c r="G295" i="3"/>
  <c r="G287" i="3"/>
  <c r="G279" i="3"/>
  <c r="G271" i="3"/>
  <c r="G263" i="3"/>
  <c r="G255" i="3"/>
  <c r="G247" i="3"/>
  <c r="G239" i="3"/>
  <c r="G231" i="3"/>
  <c r="G223" i="3"/>
  <c r="G215" i="3"/>
  <c r="G207" i="3"/>
  <c r="G199" i="3"/>
  <c r="G191" i="3"/>
  <c r="G183" i="3"/>
  <c r="G175" i="3"/>
  <c r="G167" i="3"/>
  <c r="G159" i="3"/>
  <c r="G151" i="3"/>
  <c r="G143" i="3"/>
  <c r="G135" i="3"/>
  <c r="G127" i="3"/>
  <c r="G119" i="3"/>
  <c r="G111" i="3"/>
  <c r="G103" i="3"/>
  <c r="G95" i="3"/>
  <c r="G87" i="3"/>
  <c r="G79" i="3"/>
  <c r="G72" i="3"/>
  <c r="G67" i="3"/>
  <c r="G61" i="3"/>
  <c r="G56" i="3"/>
  <c r="G51" i="3"/>
  <c r="G45" i="3"/>
  <c r="G40" i="3"/>
  <c r="G35" i="3"/>
  <c r="G29" i="3"/>
  <c r="G24" i="3"/>
  <c r="G19" i="3"/>
  <c r="G13" i="3"/>
  <c r="G8" i="3"/>
  <c r="G3" i="3"/>
  <c r="D1998" i="3"/>
  <c r="D1993" i="3"/>
  <c r="D1988" i="3"/>
  <c r="D1982" i="3"/>
  <c r="D1977" i="3"/>
  <c r="D1972" i="3"/>
  <c r="D1966" i="3"/>
  <c r="D1961" i="3"/>
  <c r="D1956" i="3"/>
  <c r="D1950" i="3"/>
  <c r="D1945" i="3"/>
  <c r="D1940" i="3"/>
  <c r="D1934" i="3"/>
  <c r="D1929" i="3"/>
  <c r="D1924" i="3"/>
  <c r="D1918" i="3"/>
  <c r="D1913" i="3"/>
  <c r="D1908" i="3"/>
  <c r="D1902" i="3"/>
  <c r="D1897" i="3"/>
  <c r="D1892" i="3"/>
  <c r="D1886" i="3"/>
  <c r="D1881" i="3"/>
  <c r="D1876" i="3"/>
  <c r="D1870" i="3"/>
  <c r="D1865" i="3"/>
  <c r="D1860" i="3"/>
  <c r="D1854" i="3"/>
  <c r="D1849" i="3"/>
  <c r="D1844" i="3"/>
  <c r="D1838" i="3"/>
  <c r="D1833" i="3"/>
  <c r="D1828" i="3"/>
  <c r="D1822" i="3"/>
  <c r="D1817" i="3"/>
  <c r="D1812" i="3"/>
  <c r="D1806" i="3"/>
  <c r="D1801" i="3"/>
  <c r="D1796" i="3"/>
  <c r="D1790" i="3"/>
  <c r="D1785" i="3"/>
  <c r="D1780" i="3"/>
  <c r="D1774" i="3"/>
  <c r="D1769" i="3"/>
  <c r="D1764" i="3"/>
  <c r="D1758" i="3"/>
  <c r="D1753" i="3"/>
  <c r="D1748" i="3"/>
  <c r="D1742" i="3"/>
  <c r="D1737" i="3"/>
  <c r="D1732" i="3"/>
  <c r="D1726" i="3"/>
  <c r="D1721" i="3"/>
  <c r="D1716" i="3"/>
  <c r="D1710" i="3"/>
  <c r="D1705" i="3"/>
  <c r="D1700" i="3"/>
  <c r="D1694" i="3"/>
  <c r="D1689" i="3"/>
  <c r="D1684" i="3"/>
  <c r="D1678" i="3"/>
  <c r="D1673" i="3"/>
  <c r="D1668" i="3"/>
  <c r="D1662" i="3"/>
  <c r="D1657" i="3"/>
  <c r="D1652" i="3"/>
  <c r="D1646" i="3"/>
  <c r="D1641" i="3"/>
  <c r="D1636" i="3"/>
  <c r="D1630" i="3"/>
  <c r="D1625" i="3"/>
  <c r="D1620" i="3"/>
  <c r="D1614" i="3"/>
  <c r="D1609" i="3"/>
  <c r="D1604" i="3"/>
  <c r="D1598" i="3"/>
  <c r="D1593" i="3"/>
  <c r="D1588" i="3"/>
  <c r="D1582" i="3"/>
  <c r="D1577" i="3"/>
  <c r="D1572" i="3"/>
  <c r="D1566" i="3"/>
  <c r="D1561" i="3"/>
  <c r="D1556" i="3"/>
  <c r="D1550" i="3"/>
  <c r="D1545" i="3"/>
  <c r="D1540" i="3"/>
  <c r="D1534" i="3"/>
  <c r="D1529" i="3"/>
  <c r="D1524" i="3"/>
  <c r="D1518" i="3"/>
  <c r="D1513" i="3"/>
  <c r="D1508" i="3"/>
  <c r="D1502" i="3"/>
  <c r="D1497" i="3"/>
  <c r="D1492" i="3"/>
  <c r="D1486" i="3"/>
  <c r="D1481" i="3"/>
  <c r="D1476" i="3"/>
  <c r="D1470" i="3"/>
  <c r="D1465" i="3"/>
  <c r="D1460" i="3"/>
  <c r="D1454" i="3"/>
  <c r="D1449" i="3"/>
  <c r="D1444" i="3"/>
  <c r="D1438" i="3"/>
  <c r="D1433" i="3"/>
  <c r="D1428" i="3"/>
  <c r="D1422" i="3"/>
  <c r="D1417" i="3"/>
  <c r="D1412" i="3"/>
  <c r="D1406" i="3"/>
  <c r="D1401" i="3"/>
  <c r="D1396" i="3"/>
  <c r="D1390" i="3"/>
  <c r="D1385" i="3"/>
  <c r="D1380" i="3"/>
  <c r="D1374" i="3"/>
  <c r="D1369" i="3"/>
  <c r="D1364" i="3"/>
  <c r="D1358" i="3"/>
  <c r="D1353" i="3"/>
  <c r="D1348" i="3"/>
  <c r="D1342" i="3"/>
  <c r="D1337" i="3"/>
  <c r="D1332" i="3"/>
  <c r="D1326" i="3"/>
  <c r="D1321" i="3"/>
  <c r="D1316" i="3"/>
  <c r="D1310" i="3"/>
  <c r="D1305" i="3"/>
  <c r="D1300" i="3"/>
  <c r="D1294" i="3"/>
  <c r="D1289" i="3"/>
  <c r="D1284" i="3"/>
  <c r="D1278" i="3"/>
  <c r="D1273" i="3"/>
  <c r="D1268" i="3"/>
  <c r="D1262" i="3"/>
  <c r="D1257" i="3"/>
  <c r="D1252" i="3"/>
  <c r="D1246" i="3"/>
  <c r="D1241" i="3"/>
  <c r="D1236" i="3"/>
  <c r="D1230" i="3"/>
  <c r="D1225" i="3"/>
  <c r="D1220" i="3"/>
  <c r="D1214" i="3"/>
  <c r="D1209" i="3"/>
  <c r="D1204" i="3"/>
  <c r="D1198" i="3"/>
  <c r="D1193" i="3"/>
  <c r="D1188" i="3"/>
  <c r="D1182" i="3"/>
  <c r="D1177" i="3"/>
  <c r="D1172" i="3"/>
  <c r="D1166" i="3"/>
  <c r="D1161" i="3"/>
  <c r="D1156" i="3"/>
  <c r="D1150" i="3"/>
  <c r="D1140" i="3"/>
  <c r="D1134" i="3"/>
  <c r="D1129" i="3"/>
  <c r="D1124" i="3"/>
  <c r="D1118" i="3"/>
  <c r="D1113" i="3"/>
  <c r="D1108" i="3"/>
  <c r="D1102" i="3"/>
  <c r="D1097" i="3"/>
  <c r="D1092" i="3"/>
  <c r="G1937" i="3"/>
  <c r="G1873" i="3"/>
  <c r="G1809" i="3"/>
  <c r="G1745" i="3"/>
  <c r="G1681" i="3"/>
  <c r="G1646" i="3"/>
  <c r="G1614" i="3"/>
  <c r="G1582" i="3"/>
  <c r="G1550" i="3"/>
  <c r="G1518" i="3"/>
  <c r="G1486" i="3"/>
  <c r="G1454" i="3"/>
  <c r="G1422" i="3"/>
  <c r="G1390" i="3"/>
  <c r="G1358" i="3"/>
  <c r="G1326" i="3"/>
  <c r="G1294" i="3"/>
  <c r="G1262" i="3"/>
  <c r="G1230" i="3"/>
  <c r="G1198" i="3"/>
  <c r="G1166" i="3"/>
  <c r="G1134" i="3"/>
  <c r="G1102" i="3"/>
  <c r="G1070" i="3"/>
  <c r="G1038" i="3"/>
  <c r="G1006" i="3"/>
  <c r="G974" i="3"/>
  <c r="G942" i="3"/>
  <c r="G910" i="3"/>
  <c r="G878" i="3"/>
  <c r="G846" i="3"/>
  <c r="G814" i="3"/>
  <c r="G782" i="3"/>
  <c r="G750" i="3"/>
  <c r="G718" i="3"/>
  <c r="G686" i="3"/>
  <c r="G654" i="3"/>
  <c r="G636" i="3"/>
  <c r="G620" i="3"/>
  <c r="G604" i="3"/>
  <c r="G588" i="3"/>
  <c r="G572" i="3"/>
  <c r="G556" i="3"/>
  <c r="G540" i="3"/>
  <c r="G524" i="3"/>
  <c r="G508" i="3"/>
  <c r="G492" i="3"/>
  <c r="G476" i="3"/>
  <c r="G460" i="3"/>
  <c r="G444" i="3"/>
  <c r="G428" i="3"/>
  <c r="G412" i="3"/>
  <c r="G396" i="3"/>
  <c r="G380" i="3"/>
  <c r="G364" i="3"/>
  <c r="G348" i="3"/>
  <c r="G332" i="3"/>
  <c r="G316" i="3"/>
  <c r="G300" i="3"/>
  <c r="G284" i="3"/>
  <c r="G268" i="3"/>
  <c r="G252" i="3"/>
  <c r="G236" i="3"/>
  <c r="G220" i="3"/>
  <c r="G204" i="3"/>
  <c r="G188" i="3"/>
  <c r="G172" i="3"/>
  <c r="G156" i="3"/>
  <c r="G140" i="3"/>
  <c r="G124" i="3"/>
  <c r="G108" i="3"/>
  <c r="G92" i="3"/>
  <c r="G76" i="3"/>
  <c r="G65" i="3"/>
  <c r="G55" i="3"/>
  <c r="G44" i="3"/>
  <c r="G33" i="3"/>
  <c r="G23" i="3"/>
  <c r="G12" i="3"/>
  <c r="D2002" i="3"/>
  <c r="D1992" i="3"/>
  <c r="D1981" i="3"/>
  <c r="D1970" i="3"/>
  <c r="D1960" i="3"/>
  <c r="D1949" i="3"/>
  <c r="D1938" i="3"/>
  <c r="D1928" i="3"/>
  <c r="D1917" i="3"/>
  <c r="D1906" i="3"/>
  <c r="D1896" i="3"/>
  <c r="D1885" i="3"/>
  <c r="D1874" i="3"/>
  <c r="D1864" i="3"/>
  <c r="D1853" i="3"/>
  <c r="D1842" i="3"/>
  <c r="D1832" i="3"/>
  <c r="D1821" i="3"/>
  <c r="D1810" i="3"/>
  <c r="D1800" i="3"/>
  <c r="D1789" i="3"/>
  <c r="D1778" i="3"/>
  <c r="D1768" i="3"/>
  <c r="D1757" i="3"/>
  <c r="D1746" i="3"/>
  <c r="D1736" i="3"/>
  <c r="D1725" i="3"/>
  <c r="D1714" i="3"/>
  <c r="D1704" i="3"/>
  <c r="D1693" i="3"/>
  <c r="D1682" i="3"/>
  <c r="D1672" i="3"/>
  <c r="D1661" i="3"/>
  <c r="D1650" i="3"/>
  <c r="D1640" i="3"/>
  <c r="D1629" i="3"/>
  <c r="D1618" i="3"/>
  <c r="D1608" i="3"/>
  <c r="D1597" i="3"/>
  <c r="D1586" i="3"/>
  <c r="D1576" i="3"/>
  <c r="D1565" i="3"/>
  <c r="D1554" i="3"/>
  <c r="D1544" i="3"/>
  <c r="D1533" i="3"/>
  <c r="D1522" i="3"/>
  <c r="D1512" i="3"/>
  <c r="D1501" i="3"/>
  <c r="D1490" i="3"/>
  <c r="D1480" i="3"/>
  <c r="D1469" i="3"/>
  <c r="D1458" i="3"/>
  <c r="D1448" i="3"/>
  <c r="D1437" i="3"/>
  <c r="D1426" i="3"/>
  <c r="D1416" i="3"/>
  <c r="D1405" i="3"/>
  <c r="D1394" i="3"/>
  <c r="D1384" i="3"/>
  <c r="D1373" i="3"/>
  <c r="D1362" i="3"/>
  <c r="D1352" i="3"/>
  <c r="D1341" i="3"/>
  <c r="D1330" i="3"/>
  <c r="D1320" i="3"/>
  <c r="D1309" i="3"/>
  <c r="D1298" i="3"/>
  <c r="D1288" i="3"/>
  <c r="D1277" i="3"/>
  <c r="D1266" i="3"/>
  <c r="D1256" i="3"/>
  <c r="D1245" i="3"/>
  <c r="D1234" i="3"/>
  <c r="D1224" i="3"/>
  <c r="D1213" i="3"/>
  <c r="D1202" i="3"/>
  <c r="D1192" i="3"/>
  <c r="D1181" i="3"/>
  <c r="D1170" i="3"/>
  <c r="D1160" i="3"/>
  <c r="D1149" i="3"/>
  <c r="D1138" i="3"/>
  <c r="D1128" i="3"/>
  <c r="D1117" i="3"/>
  <c r="D1106" i="3"/>
  <c r="D1096" i="3"/>
  <c r="D1086" i="3"/>
  <c r="D1080" i="3"/>
  <c r="D1073" i="3"/>
  <c r="D1065" i="3"/>
  <c r="D1058" i="3"/>
  <c r="D1052" i="3"/>
  <c r="D1044" i="3"/>
  <c r="D1037" i="3"/>
  <c r="D1030" i="3"/>
  <c r="D1022" i="3"/>
  <c r="D1016" i="3"/>
  <c r="D1009" i="3"/>
  <c r="D1001" i="3"/>
  <c r="D994" i="3"/>
  <c r="D988" i="3"/>
  <c r="D980" i="3"/>
  <c r="D973" i="3"/>
  <c r="D966" i="3"/>
  <c r="D958" i="3"/>
  <c r="D952" i="3"/>
  <c r="D945" i="3"/>
  <c r="D937" i="3"/>
  <c r="D930" i="3"/>
  <c r="D924" i="3"/>
  <c r="D916" i="3"/>
  <c r="D909" i="3"/>
  <c r="D902" i="3"/>
  <c r="D894" i="3"/>
  <c r="D888" i="3"/>
  <c r="D881" i="3"/>
  <c r="D873" i="3"/>
  <c r="D866" i="3"/>
  <c r="D860" i="3"/>
  <c r="D852" i="3"/>
  <c r="D845" i="3"/>
  <c r="D838" i="3"/>
  <c r="D830" i="3"/>
  <c r="D824" i="3"/>
  <c r="D817" i="3"/>
  <c r="D809" i="3"/>
  <c r="D802" i="3"/>
  <c r="D796" i="3"/>
  <c r="D788" i="3"/>
  <c r="D781" i="3"/>
  <c r="D774" i="3"/>
  <c r="D766" i="3"/>
  <c r="D760" i="3"/>
  <c r="D753" i="3"/>
  <c r="D745" i="3"/>
  <c r="D738" i="3"/>
  <c r="D732" i="3"/>
  <c r="D724" i="3"/>
  <c r="D717" i="3"/>
  <c r="D710" i="3"/>
  <c r="D702" i="3"/>
  <c r="D696" i="3"/>
  <c r="D689" i="3"/>
  <c r="D681" i="3"/>
  <c r="D674" i="3"/>
  <c r="D668" i="3"/>
  <c r="D660" i="3"/>
  <c r="D653" i="3"/>
  <c r="D646" i="3"/>
  <c r="D638" i="3"/>
  <c r="D632" i="3"/>
  <c r="D625" i="3"/>
  <c r="D617" i="3"/>
  <c r="D610" i="3"/>
  <c r="D604" i="3"/>
  <c r="D598" i="3"/>
  <c r="D593" i="3"/>
  <c r="D588" i="3"/>
  <c r="D582" i="3"/>
  <c r="D577" i="3"/>
  <c r="D572" i="3"/>
  <c r="D566" i="3"/>
  <c r="D561" i="3"/>
  <c r="D556" i="3"/>
  <c r="D550" i="3"/>
  <c r="D545" i="3"/>
  <c r="D540" i="3"/>
  <c r="D534" i="3"/>
  <c r="D529" i="3"/>
  <c r="D524" i="3"/>
  <c r="D518" i="3"/>
  <c r="D513" i="3"/>
  <c r="D508" i="3"/>
  <c r="D502" i="3"/>
  <c r="D497" i="3"/>
  <c r="D492" i="3"/>
  <c r="D486" i="3"/>
  <c r="D481" i="3"/>
  <c r="D476" i="3"/>
  <c r="D470" i="3"/>
  <c r="D465" i="3"/>
  <c r="D460" i="3"/>
  <c r="D454" i="3"/>
  <c r="D449" i="3"/>
  <c r="D444" i="3"/>
  <c r="D438" i="3"/>
  <c r="D433" i="3"/>
  <c r="D428" i="3"/>
  <c r="D422" i="3"/>
  <c r="D417" i="3"/>
  <c r="D412" i="3"/>
  <c r="D406" i="3"/>
  <c r="D401" i="3"/>
  <c r="D396" i="3"/>
  <c r="D390" i="3"/>
  <c r="D385" i="3"/>
  <c r="D380" i="3"/>
  <c r="D374" i="3"/>
  <c r="D369" i="3"/>
  <c r="D364" i="3"/>
  <c r="D358" i="3"/>
  <c r="D353" i="3"/>
  <c r="D348" i="3"/>
  <c r="D342" i="3"/>
  <c r="D337" i="3"/>
  <c r="D332" i="3"/>
  <c r="D326" i="3"/>
  <c r="D321" i="3"/>
  <c r="D316" i="3"/>
  <c r="D310" i="3"/>
  <c r="D305" i="3"/>
  <c r="D300" i="3"/>
  <c r="D294" i="3"/>
  <c r="D289" i="3"/>
  <c r="D284" i="3"/>
  <c r="D278" i="3"/>
  <c r="D273" i="3"/>
  <c r="D268" i="3"/>
  <c r="D262" i="3"/>
  <c r="D257" i="3"/>
  <c r="D252" i="3"/>
  <c r="D246" i="3"/>
  <c r="D241" i="3"/>
  <c r="D236" i="3"/>
  <c r="D230" i="3"/>
  <c r="D225" i="3"/>
  <c r="D220" i="3"/>
  <c r="D214" i="3"/>
  <c r="D209" i="3"/>
  <c r="D204" i="3"/>
  <c r="D198" i="3"/>
  <c r="D193" i="3"/>
  <c r="D188" i="3"/>
  <c r="D182" i="3"/>
  <c r="D177" i="3"/>
  <c r="D172" i="3"/>
  <c r="D166" i="3"/>
  <c r="D161" i="3"/>
  <c r="D156" i="3"/>
  <c r="D150" i="3"/>
  <c r="D145" i="3"/>
  <c r="D140" i="3"/>
  <c r="D134" i="3"/>
  <c r="D129" i="3"/>
  <c r="D124" i="3"/>
  <c r="D118" i="3"/>
  <c r="D113" i="3"/>
  <c r="D108" i="3"/>
  <c r="D102" i="3"/>
  <c r="D97" i="3"/>
  <c r="D92" i="3"/>
  <c r="D86" i="3"/>
  <c r="D81" i="3"/>
  <c r="D76" i="3"/>
  <c r="D70" i="3"/>
  <c r="D65" i="3"/>
  <c r="D60" i="3"/>
  <c r="D54" i="3"/>
  <c r="D49" i="3"/>
  <c r="D44" i="3"/>
  <c r="D38" i="3"/>
  <c r="D33" i="3"/>
  <c r="D28" i="3"/>
  <c r="D22" i="3"/>
  <c r="D17" i="3"/>
  <c r="D12" i="3"/>
  <c r="D6" i="3"/>
  <c r="D42" i="3"/>
  <c r="D32" i="3"/>
  <c r="D26" i="3"/>
  <c r="D16" i="3"/>
  <c r="D5" i="3"/>
  <c r="G1905" i="3"/>
  <c r="G1777" i="3"/>
  <c r="G1662" i="3"/>
  <c r="G1598" i="3"/>
  <c r="G1534" i="3"/>
  <c r="G1470" i="3"/>
  <c r="G1406" i="3"/>
  <c r="G1342" i="3"/>
  <c r="G1246" i="3"/>
  <c r="G1182" i="3"/>
  <c r="G1118" i="3"/>
  <c r="G1022" i="3"/>
  <c r="G958" i="3"/>
  <c r="G894" i="3"/>
  <c r="G830" i="3"/>
  <c r="G766" i="3"/>
  <c r="G734" i="3"/>
  <c r="G670" i="3"/>
  <c r="G612" i="3"/>
  <c r="G580" i="3"/>
  <c r="G548" i="3"/>
  <c r="G500" i="3"/>
  <c r="G468" i="3"/>
  <c r="G436" i="3"/>
  <c r="G404" i="3"/>
  <c r="G372" i="3"/>
  <c r="G340" i="3"/>
  <c r="G308" i="3"/>
  <c r="G276" i="3"/>
  <c r="G260" i="3"/>
  <c r="G228" i="3"/>
  <c r="G196" i="3"/>
  <c r="G164" i="3"/>
  <c r="G148" i="3"/>
  <c r="G116" i="3"/>
  <c r="G84" i="3"/>
  <c r="G60" i="3"/>
  <c r="G49" i="3"/>
  <c r="G28" i="3"/>
  <c r="G7" i="3"/>
  <c r="D1986" i="3"/>
  <c r="D1965" i="3"/>
  <c r="D1954" i="3"/>
  <c r="D1933" i="3"/>
  <c r="D1912" i="3"/>
  <c r="D1890" i="3"/>
  <c r="D1869" i="3"/>
  <c r="D1848" i="3"/>
  <c r="D1826" i="3"/>
  <c r="D1805" i="3"/>
  <c r="D1784" i="3"/>
  <c r="D1762" i="3"/>
  <c r="D1741" i="3"/>
  <c r="D1720" i="3"/>
  <c r="D1698" i="3"/>
  <c r="D1677" i="3"/>
  <c r="D1656" i="3"/>
  <c r="D1634" i="3"/>
  <c r="D1613" i="3"/>
  <c r="D1592" i="3"/>
  <c r="D1570" i="3"/>
  <c r="D1549" i="3"/>
  <c r="D1528" i="3"/>
  <c r="D1506" i="3"/>
  <c r="D1485" i="3"/>
  <c r="D1474" i="3"/>
  <c r="D1453" i="3"/>
  <c r="D1432" i="3"/>
  <c r="D1410" i="3"/>
  <c r="D1389" i="3"/>
  <c r="D1368" i="3"/>
  <c r="D1357" i="3"/>
  <c r="D1336" i="3"/>
  <c r="D1325" i="3"/>
  <c r="D1293" i="3"/>
  <c r="D1272" i="3"/>
  <c r="D1250" i="3"/>
  <c r="D1240" i="3"/>
  <c r="D1208" i="3"/>
  <c r="D1186" i="3"/>
  <c r="D1165" i="3"/>
  <c r="D1144" i="3"/>
  <c r="D1112" i="3"/>
  <c r="D1090" i="3"/>
  <c r="D1076" i="3"/>
  <c r="D1062" i="3"/>
  <c r="D1048" i="3"/>
  <c r="D1033" i="3"/>
  <c r="D1020" i="3"/>
  <c r="D1005" i="3"/>
  <c r="D990" i="3"/>
  <c r="D984" i="3"/>
  <c r="D969" i="3"/>
  <c r="D956" i="3"/>
  <c r="D941" i="3"/>
  <c r="D926" i="3"/>
  <c r="D913" i="3"/>
  <c r="D905" i="3"/>
  <c r="D892" i="3"/>
  <c r="D877" i="3"/>
  <c r="D862" i="3"/>
  <c r="D849" i="3"/>
  <c r="D841" i="3"/>
  <c r="D828" i="3"/>
  <c r="D813" i="3"/>
  <c r="D798" i="3"/>
  <c r="D785" i="3"/>
  <c r="D770" i="3"/>
  <c r="D756" i="3"/>
  <c r="D742" i="3"/>
  <c r="D728" i="3"/>
  <c r="D713" i="3"/>
  <c r="D700" i="3"/>
  <c r="D685" i="3"/>
  <c r="D670" i="3"/>
  <c r="D657" i="3"/>
  <c r="D642" i="3"/>
  <c r="D628" i="3"/>
  <c r="D621" i="3"/>
  <c r="D606" i="3"/>
  <c r="D596" i="3"/>
  <c r="D585" i="3"/>
  <c r="D574" i="3"/>
  <c r="D564" i="3"/>
  <c r="D553" i="3"/>
  <c r="D542" i="3"/>
  <c r="D532" i="3"/>
  <c r="D521" i="3"/>
  <c r="D510" i="3"/>
  <c r="D500" i="3"/>
  <c r="D489" i="3"/>
  <c r="D478" i="3"/>
  <c r="D468" i="3"/>
  <c r="D457" i="3"/>
  <c r="D446" i="3"/>
  <c r="D436" i="3"/>
  <c r="D425" i="3"/>
  <c r="D420" i="3"/>
  <c r="D409" i="3"/>
  <c r="D398" i="3"/>
  <c r="D388" i="3"/>
  <c r="D377" i="3"/>
  <c r="D366" i="3"/>
  <c r="D356" i="3"/>
  <c r="D345" i="3"/>
  <c r="D340" i="3"/>
  <c r="D329" i="3"/>
  <c r="D318" i="3"/>
  <c r="D308" i="3"/>
  <c r="D297" i="3"/>
  <c r="D286" i="3"/>
  <c r="D276" i="3"/>
  <c r="D270" i="3"/>
  <c r="D260" i="3"/>
  <c r="D249" i="3"/>
  <c r="D244" i="3"/>
  <c r="D233" i="3"/>
  <c r="D217" i="3"/>
  <c r="D206" i="3"/>
  <c r="D196" i="3"/>
  <c r="D185" i="3"/>
  <c r="D174" i="3"/>
  <c r="D164" i="3"/>
  <c r="D153" i="3"/>
  <c r="D142" i="3"/>
  <c r="D132" i="3"/>
  <c r="D121" i="3"/>
  <c r="D116" i="3"/>
  <c r="D105" i="3"/>
  <c r="D94" i="3"/>
  <c r="D84" i="3"/>
  <c r="D73" i="3"/>
  <c r="D62" i="3"/>
  <c r="D52" i="3"/>
  <c r="D46" i="3"/>
  <c r="D36" i="3"/>
  <c r="D25" i="3"/>
  <c r="D20" i="3"/>
  <c r="D9" i="3"/>
  <c r="G1968" i="3"/>
  <c r="G1840" i="3"/>
  <c r="G1712" i="3"/>
  <c r="G1629" i="3"/>
  <c r="G1565" i="3"/>
  <c r="G1501" i="3"/>
  <c r="G1437" i="3"/>
  <c r="G1373" i="3"/>
  <c r="G1341" i="3"/>
  <c r="G1277" i="3"/>
  <c r="G1213" i="3"/>
  <c r="G1149" i="3"/>
  <c r="G1085" i="3"/>
  <c r="G1021" i="3"/>
  <c r="G925" i="3"/>
  <c r="G861" i="3"/>
  <c r="G797" i="3"/>
  <c r="G701" i="3"/>
  <c r="G643" i="3"/>
  <c r="G611" i="3"/>
  <c r="G579" i="3"/>
  <c r="G547" i="3"/>
  <c r="G515" i="3"/>
  <c r="G483" i="3"/>
  <c r="G451" i="3"/>
  <c r="G419" i="3"/>
  <c r="G387" i="3"/>
  <c r="G371" i="3"/>
  <c r="G339" i="3"/>
  <c r="G323" i="3"/>
  <c r="G291" i="3"/>
  <c r="G259" i="3"/>
  <c r="G227" i="3"/>
  <c r="G195" i="3"/>
  <c r="G179" i="3"/>
  <c r="G147" i="3"/>
  <c r="G115" i="3"/>
  <c r="G83" i="3"/>
  <c r="G59" i="3"/>
  <c r="G37" i="3"/>
  <c r="G16" i="3"/>
  <c r="G5" i="3"/>
  <c r="D1985" i="3"/>
  <c r="D1964" i="3"/>
  <c r="D1942" i="3"/>
  <c r="D1921" i="3"/>
  <c r="D1900" i="3"/>
  <c r="D1878" i="3"/>
  <c r="D1857" i="3"/>
  <c r="D1825" i="3"/>
  <c r="D1804" i="3"/>
  <c r="D1782" i="3"/>
  <c r="D1761" i="3"/>
  <c r="D1740" i="3"/>
  <c r="D1729" i="3"/>
  <c r="D1708" i="3"/>
  <c r="D1686" i="3"/>
  <c r="D1665" i="3"/>
  <c r="D1644" i="3"/>
  <c r="D1622" i="3"/>
  <c r="D1601" i="3"/>
  <c r="D1580" i="3"/>
  <c r="D1558" i="3"/>
  <c r="D1537" i="3"/>
  <c r="D1516" i="3"/>
  <c r="D1494" i="3"/>
  <c r="D1473" i="3"/>
  <c r="D1452" i="3"/>
  <c r="D1420" i="3"/>
  <c r="G1936" i="3"/>
  <c r="G1872" i="3"/>
  <c r="G1808" i="3"/>
  <c r="G1744" i="3"/>
  <c r="G1680" i="3"/>
  <c r="G1645" i="3"/>
  <c r="G1613" i="3"/>
  <c r="G1581" i="3"/>
  <c r="G1549" i="3"/>
  <c r="G1517" i="3"/>
  <c r="G1485" i="3"/>
  <c r="G1453" i="3"/>
  <c r="G1421" i="3"/>
  <c r="G1389" i="3"/>
  <c r="G1357" i="3"/>
  <c r="G1325" i="3"/>
  <c r="G1293" i="3"/>
  <c r="G1261" i="3"/>
  <c r="G1229" i="3"/>
  <c r="G1197" i="3"/>
  <c r="G1165" i="3"/>
  <c r="G1133" i="3"/>
  <c r="G1101" i="3"/>
  <c r="G1069" i="3"/>
  <c r="G1037" i="3"/>
  <c r="G1005" i="3"/>
  <c r="G973" i="3"/>
  <c r="G941" i="3"/>
  <c r="G909" i="3"/>
  <c r="G877" i="3"/>
  <c r="G845" i="3"/>
  <c r="G813" i="3"/>
  <c r="G781" i="3"/>
  <c r="G749" i="3"/>
  <c r="G717" i="3"/>
  <c r="G685" i="3"/>
  <c r="G653" i="3"/>
  <c r="G635" i="3"/>
  <c r="G619" i="3"/>
  <c r="G603" i="3"/>
  <c r="G587" i="3"/>
  <c r="G571" i="3"/>
  <c r="G555" i="3"/>
  <c r="G539" i="3"/>
  <c r="G523" i="3"/>
  <c r="G507" i="3"/>
  <c r="G491" i="3"/>
  <c r="G475" i="3"/>
  <c r="G459" i="3"/>
  <c r="G443" i="3"/>
  <c r="G427" i="3"/>
  <c r="G411" i="3"/>
  <c r="G395" i="3"/>
  <c r="G379" i="3"/>
  <c r="G363" i="3"/>
  <c r="G347" i="3"/>
  <c r="G331" i="3"/>
  <c r="G315" i="3"/>
  <c r="G299" i="3"/>
  <c r="G283" i="3"/>
  <c r="G267" i="3"/>
  <c r="G251" i="3"/>
  <c r="G235" i="3"/>
  <c r="G219" i="3"/>
  <c r="G203" i="3"/>
  <c r="G187" i="3"/>
  <c r="G171" i="3"/>
  <c r="G155" i="3"/>
  <c r="G139" i="3"/>
  <c r="G123" i="3"/>
  <c r="G107" i="3"/>
  <c r="G91" i="3"/>
  <c r="G75" i="3"/>
  <c r="G64" i="3"/>
  <c r="G53" i="3"/>
  <c r="G43" i="3"/>
  <c r="G32" i="3"/>
  <c r="G21" i="3"/>
  <c r="G11" i="3"/>
  <c r="D2001" i="3"/>
  <c r="D1990" i="3"/>
  <c r="D1980" i="3"/>
  <c r="D1969" i="3"/>
  <c r="D1958" i="3"/>
  <c r="D1948" i="3"/>
  <c r="D1937" i="3"/>
  <c r="D1926" i="3"/>
  <c r="D1916" i="3"/>
  <c r="D1905" i="3"/>
  <c r="D1894" i="3"/>
  <c r="D1884" i="3"/>
  <c r="D1873" i="3"/>
  <c r="D1862" i="3"/>
  <c r="D1852" i="3"/>
  <c r="D1841" i="3"/>
  <c r="D1830" i="3"/>
  <c r="D1820" i="3"/>
  <c r="D1809" i="3"/>
  <c r="D1798" i="3"/>
  <c r="D1788" i="3"/>
  <c r="D1777" i="3"/>
  <c r="D1766" i="3"/>
  <c r="D1756" i="3"/>
  <c r="D1745" i="3"/>
  <c r="D1734" i="3"/>
  <c r="D1724" i="3"/>
  <c r="D1713" i="3"/>
  <c r="D1702" i="3"/>
  <c r="D1692" i="3"/>
  <c r="D1681" i="3"/>
  <c r="D1670" i="3"/>
  <c r="D1660" i="3"/>
  <c r="D1649" i="3"/>
  <c r="D1638" i="3"/>
  <c r="D1628" i="3"/>
  <c r="D1617" i="3"/>
  <c r="D1606" i="3"/>
  <c r="D1596" i="3"/>
  <c r="D1585" i="3"/>
  <c r="D1574" i="3"/>
  <c r="D1564" i="3"/>
  <c r="D1553" i="3"/>
  <c r="D1542" i="3"/>
  <c r="D1532" i="3"/>
  <c r="D1521" i="3"/>
  <c r="D1510" i="3"/>
  <c r="D1500" i="3"/>
  <c r="D1489" i="3"/>
  <c r="D1478" i="3"/>
  <c r="D1468" i="3"/>
  <c r="D1457" i="3"/>
  <c r="D1446" i="3"/>
  <c r="D1436" i="3"/>
  <c r="D1425" i="3"/>
  <c r="D1414" i="3"/>
  <c r="D1404" i="3"/>
  <c r="D1393" i="3"/>
  <c r="D1382" i="3"/>
  <c r="D1372" i="3"/>
  <c r="D1361" i="3"/>
  <c r="D1350" i="3"/>
  <c r="D1340" i="3"/>
  <c r="D1329" i="3"/>
  <c r="D1318" i="3"/>
  <c r="D1308" i="3"/>
  <c r="D1297" i="3"/>
  <c r="D1286" i="3"/>
  <c r="D1276" i="3"/>
  <c r="D1265" i="3"/>
  <c r="D1254" i="3"/>
  <c r="D1244" i="3"/>
  <c r="D1233" i="3"/>
  <c r="D1222" i="3"/>
  <c r="D1212" i="3"/>
  <c r="D1201" i="3"/>
  <c r="D1190" i="3"/>
  <c r="D1180" i="3"/>
  <c r="D1169" i="3"/>
  <c r="D1158" i="3"/>
  <c r="D1148" i="3"/>
  <c r="D1137" i="3"/>
  <c r="D1126" i="3"/>
  <c r="D1116" i="3"/>
  <c r="D1105" i="3"/>
  <c r="D1094" i="3"/>
  <c r="D1085" i="3"/>
  <c r="D1078" i="3"/>
  <c r="D1070" i="3"/>
  <c r="D1064" i="3"/>
  <c r="D1057" i="3"/>
  <c r="D1049" i="3"/>
  <c r="D1042" i="3"/>
  <c r="D1036" i="3"/>
  <c r="D1028" i="3"/>
  <c r="D1021" i="3"/>
  <c r="D1014" i="3"/>
  <c r="D1006" i="3"/>
  <c r="D1000" i="3"/>
  <c r="D993" i="3"/>
  <c r="D985" i="3"/>
  <c r="D978" i="3"/>
  <c r="D972" i="3"/>
  <c r="D964" i="3"/>
  <c r="D957" i="3"/>
  <c r="D950" i="3"/>
  <c r="D942" i="3"/>
  <c r="D936" i="3"/>
  <c r="D929" i="3"/>
  <c r="D921" i="3"/>
  <c r="D914" i="3"/>
  <c r="D908" i="3"/>
  <c r="D900" i="3"/>
  <c r="D893" i="3"/>
  <c r="D886" i="3"/>
  <c r="D878" i="3"/>
  <c r="D872" i="3"/>
  <c r="D865" i="3"/>
  <c r="D857" i="3"/>
  <c r="D850" i="3"/>
  <c r="D844" i="3"/>
  <c r="D836" i="3"/>
  <c r="D829" i="3"/>
  <c r="D822" i="3"/>
  <c r="D814" i="3"/>
  <c r="D808" i="3"/>
  <c r="D801" i="3"/>
  <c r="D793" i="3"/>
  <c r="D786" i="3"/>
  <c r="D780" i="3"/>
  <c r="D772" i="3"/>
  <c r="D765" i="3"/>
  <c r="D758" i="3"/>
  <c r="D750" i="3"/>
  <c r="D744" i="3"/>
  <c r="D737" i="3"/>
  <c r="D729" i="3"/>
  <c r="D722" i="3"/>
  <c r="D716" i="3"/>
  <c r="D708" i="3"/>
  <c r="D701" i="3"/>
  <c r="D694" i="3"/>
  <c r="D686" i="3"/>
  <c r="D680" i="3"/>
  <c r="D673" i="3"/>
  <c r="D665" i="3"/>
  <c r="D658" i="3"/>
  <c r="D652" i="3"/>
  <c r="D644" i="3"/>
  <c r="D637" i="3"/>
  <c r="D630" i="3"/>
  <c r="D622" i="3"/>
  <c r="D616" i="3"/>
  <c r="D609" i="3"/>
  <c r="D602" i="3"/>
  <c r="D597" i="3"/>
  <c r="D592" i="3"/>
  <c r="D586" i="3"/>
  <c r="D581" i="3"/>
  <c r="D576" i="3"/>
  <c r="D570" i="3"/>
  <c r="D565" i="3"/>
  <c r="D560" i="3"/>
  <c r="D554" i="3"/>
  <c r="D549" i="3"/>
  <c r="D544" i="3"/>
  <c r="D538" i="3"/>
  <c r="D533" i="3"/>
  <c r="D528" i="3"/>
  <c r="D522" i="3"/>
  <c r="D517" i="3"/>
  <c r="D512" i="3"/>
  <c r="D506" i="3"/>
  <c r="D501" i="3"/>
  <c r="D496" i="3"/>
  <c r="D490" i="3"/>
  <c r="D485" i="3"/>
  <c r="D480" i="3"/>
  <c r="D474" i="3"/>
  <c r="D469" i="3"/>
  <c r="D464" i="3"/>
  <c r="D458" i="3"/>
  <c r="D453" i="3"/>
  <c r="D448" i="3"/>
  <c r="D442" i="3"/>
  <c r="D437" i="3"/>
  <c r="D432" i="3"/>
  <c r="D426" i="3"/>
  <c r="D421" i="3"/>
  <c r="D416" i="3"/>
  <c r="D410" i="3"/>
  <c r="D405" i="3"/>
  <c r="D400" i="3"/>
  <c r="D394" i="3"/>
  <c r="D389" i="3"/>
  <c r="D384" i="3"/>
  <c r="D378" i="3"/>
  <c r="D373" i="3"/>
  <c r="D368" i="3"/>
  <c r="D362" i="3"/>
  <c r="D357" i="3"/>
  <c r="D352" i="3"/>
  <c r="D346" i="3"/>
  <c r="D341" i="3"/>
  <c r="D336" i="3"/>
  <c r="D330" i="3"/>
  <c r="D325" i="3"/>
  <c r="D320" i="3"/>
  <c r="D314" i="3"/>
  <c r="D309" i="3"/>
  <c r="D304" i="3"/>
  <c r="D298" i="3"/>
  <c r="D293" i="3"/>
  <c r="D288" i="3"/>
  <c r="D282" i="3"/>
  <c r="D277" i="3"/>
  <c r="D272" i="3"/>
  <c r="D266" i="3"/>
  <c r="D261" i="3"/>
  <c r="D256" i="3"/>
  <c r="D250" i="3"/>
  <c r="D245" i="3"/>
  <c r="D240" i="3"/>
  <c r="D234" i="3"/>
  <c r="D229" i="3"/>
  <c r="D224" i="3"/>
  <c r="D218" i="3"/>
  <c r="D213" i="3"/>
  <c r="D208" i="3"/>
  <c r="D202" i="3"/>
  <c r="D197" i="3"/>
  <c r="D192" i="3"/>
  <c r="D186" i="3"/>
  <c r="D181" i="3"/>
  <c r="D176" i="3"/>
  <c r="D170" i="3"/>
  <c r="D165" i="3"/>
  <c r="D160" i="3"/>
  <c r="D154" i="3"/>
  <c r="D149" i="3"/>
  <c r="D144" i="3"/>
  <c r="D138" i="3"/>
  <c r="D133" i="3"/>
  <c r="D128" i="3"/>
  <c r="D122" i="3"/>
  <c r="D117" i="3"/>
  <c r="D112" i="3"/>
  <c r="D106" i="3"/>
  <c r="D101" i="3"/>
  <c r="D96" i="3"/>
  <c r="D90" i="3"/>
  <c r="D85" i="3"/>
  <c r="D80" i="3"/>
  <c r="D74" i="3"/>
  <c r="D69" i="3"/>
  <c r="D64" i="3"/>
  <c r="D58" i="3"/>
  <c r="D53" i="3"/>
  <c r="D48" i="3"/>
  <c r="D37" i="3"/>
  <c r="D21" i="3"/>
  <c r="D10" i="3"/>
  <c r="G1969" i="3"/>
  <c r="G1841" i="3"/>
  <c r="G1713" i="3"/>
  <c r="G1630" i="3"/>
  <c r="G1566" i="3"/>
  <c r="G1502" i="3"/>
  <c r="G1438" i="3"/>
  <c r="G1374" i="3"/>
  <c r="G1310" i="3"/>
  <c r="G1278" i="3"/>
  <c r="G1214" i="3"/>
  <c r="G1150" i="3"/>
  <c r="G1086" i="3"/>
  <c r="G1054" i="3"/>
  <c r="G990" i="3"/>
  <c r="G926" i="3"/>
  <c r="G862" i="3"/>
  <c r="G798" i="3"/>
  <c r="G702" i="3"/>
  <c r="G644" i="3"/>
  <c r="G628" i="3"/>
  <c r="G596" i="3"/>
  <c r="G564" i="3"/>
  <c r="G532" i="3"/>
  <c r="G516" i="3"/>
  <c r="G484" i="3"/>
  <c r="G452" i="3"/>
  <c r="G420" i="3"/>
  <c r="G388" i="3"/>
  <c r="G356" i="3"/>
  <c r="G324" i="3"/>
  <c r="G292" i="3"/>
  <c r="G244" i="3"/>
  <c r="G212" i="3"/>
  <c r="G180" i="3"/>
  <c r="G132" i="3"/>
  <c r="G100" i="3"/>
  <c r="G71" i="3"/>
  <c r="G39" i="3"/>
  <c r="G17" i="3"/>
  <c r="D1997" i="3"/>
  <c r="D1976" i="3"/>
  <c r="D1944" i="3"/>
  <c r="D1922" i="3"/>
  <c r="D1901" i="3"/>
  <c r="D1880" i="3"/>
  <c r="D1858" i="3"/>
  <c r="D1837" i="3"/>
  <c r="D1816" i="3"/>
  <c r="D1794" i="3"/>
  <c r="D1773" i="3"/>
  <c r="D1752" i="3"/>
  <c r="D1730" i="3"/>
  <c r="D1709" i="3"/>
  <c r="D1688" i="3"/>
  <c r="D1666" i="3"/>
  <c r="D1645" i="3"/>
  <c r="D1624" i="3"/>
  <c r="D1602" i="3"/>
  <c r="D1581" i="3"/>
  <c r="D1560" i="3"/>
  <c r="D1538" i="3"/>
  <c r="D1517" i="3"/>
  <c r="D1496" i="3"/>
  <c r="D1464" i="3"/>
  <c r="D1442" i="3"/>
  <c r="D1421" i="3"/>
  <c r="D1400" i="3"/>
  <c r="D1378" i="3"/>
  <c r="D1346" i="3"/>
  <c r="D1314" i="3"/>
  <c r="D1304" i="3"/>
  <c r="D1282" i="3"/>
  <c r="D1261" i="3"/>
  <c r="D1229" i="3"/>
  <c r="D1218" i="3"/>
  <c r="D1197" i="3"/>
  <c r="D1176" i="3"/>
  <c r="D1154" i="3"/>
  <c r="D1133" i="3"/>
  <c r="D1122" i="3"/>
  <c r="D1101" i="3"/>
  <c r="D1084" i="3"/>
  <c r="D1069" i="3"/>
  <c r="D1054" i="3"/>
  <c r="D1041" i="3"/>
  <c r="D1026" i="3"/>
  <c r="D1012" i="3"/>
  <c r="D998" i="3"/>
  <c r="D977" i="3"/>
  <c r="D962" i="3"/>
  <c r="D948" i="3"/>
  <c r="D934" i="3"/>
  <c r="D920" i="3"/>
  <c r="D898" i="3"/>
  <c r="D884" i="3"/>
  <c r="D870" i="3"/>
  <c r="D856" i="3"/>
  <c r="D834" i="3"/>
  <c r="D820" i="3"/>
  <c r="D806" i="3"/>
  <c r="D792" i="3"/>
  <c r="D777" i="3"/>
  <c r="D764" i="3"/>
  <c r="D749" i="3"/>
  <c r="D734" i="3"/>
  <c r="D721" i="3"/>
  <c r="D706" i="3"/>
  <c r="D692" i="3"/>
  <c r="D678" i="3"/>
  <c r="D664" i="3"/>
  <c r="D649" i="3"/>
  <c r="D636" i="3"/>
  <c r="D614" i="3"/>
  <c r="D601" i="3"/>
  <c r="D590" i="3"/>
  <c r="D580" i="3"/>
  <c r="D569" i="3"/>
  <c r="D558" i="3"/>
  <c r="D548" i="3"/>
  <c r="D537" i="3"/>
  <c r="D526" i="3"/>
  <c r="D516" i="3"/>
  <c r="D505" i="3"/>
  <c r="D494" i="3"/>
  <c r="D484" i="3"/>
  <c r="D473" i="3"/>
  <c r="D462" i="3"/>
  <c r="D452" i="3"/>
  <c r="D441" i="3"/>
  <c r="D430" i="3"/>
  <c r="D414" i="3"/>
  <c r="D404" i="3"/>
  <c r="D393" i="3"/>
  <c r="D382" i="3"/>
  <c r="D372" i="3"/>
  <c r="D361" i="3"/>
  <c r="D350" i="3"/>
  <c r="D334" i="3"/>
  <c r="D324" i="3"/>
  <c r="D313" i="3"/>
  <c r="D302" i="3"/>
  <c r="D292" i="3"/>
  <c r="D281" i="3"/>
  <c r="D265" i="3"/>
  <c r="D254" i="3"/>
  <c r="D238" i="3"/>
  <c r="D228" i="3"/>
  <c r="D222" i="3"/>
  <c r="D212" i="3"/>
  <c r="D201" i="3"/>
  <c r="D190" i="3"/>
  <c r="D180" i="3"/>
  <c r="D169" i="3"/>
  <c r="D158" i="3"/>
  <c r="D148" i="3"/>
  <c r="D137" i="3"/>
  <c r="D126" i="3"/>
  <c r="D110" i="3"/>
  <c r="D100" i="3"/>
  <c r="D89" i="3"/>
  <c r="D78" i="3"/>
  <c r="D68" i="3"/>
  <c r="D57" i="3"/>
  <c r="D41" i="3"/>
  <c r="D30" i="3"/>
  <c r="D14" i="3"/>
  <c r="D4" i="3"/>
  <c r="G1904" i="3"/>
  <c r="G1776" i="3"/>
  <c r="G1661" i="3"/>
  <c r="G1597" i="3"/>
  <c r="G1533" i="3"/>
  <c r="G1469" i="3"/>
  <c r="G1405" i="3"/>
  <c r="G1309" i="3"/>
  <c r="G1245" i="3"/>
  <c r="G1181" i="3"/>
  <c r="G1117" i="3"/>
  <c r="G1053" i="3"/>
  <c r="G989" i="3"/>
  <c r="G957" i="3"/>
  <c r="G893" i="3"/>
  <c r="G829" i="3"/>
  <c r="G765" i="3"/>
  <c r="G733" i="3"/>
  <c r="G669" i="3"/>
  <c r="G627" i="3"/>
  <c r="G595" i="3"/>
  <c r="G563" i="3"/>
  <c r="G531" i="3"/>
  <c r="G499" i="3"/>
  <c r="G467" i="3"/>
  <c r="G435" i="3"/>
  <c r="G403" i="3"/>
  <c r="G355" i="3"/>
  <c r="G307" i="3"/>
  <c r="G275" i="3"/>
  <c r="G243" i="3"/>
  <c r="G211" i="3"/>
  <c r="G163" i="3"/>
  <c r="G131" i="3"/>
  <c r="G99" i="3"/>
  <c r="G69" i="3"/>
  <c r="G48" i="3"/>
  <c r="G27" i="3"/>
  <c r="D1996" i="3"/>
  <c r="D1974" i="3"/>
  <c r="D1953" i="3"/>
  <c r="D1932" i="3"/>
  <c r="D1910" i="3"/>
  <c r="D1889" i="3"/>
  <c r="D1868" i="3"/>
  <c r="D1846" i="3"/>
  <c r="D1836" i="3"/>
  <c r="D1814" i="3"/>
  <c r="D1793" i="3"/>
  <c r="D1772" i="3"/>
  <c r="D1750" i="3"/>
  <c r="D1718" i="3"/>
  <c r="D1697" i="3"/>
  <c r="D1676" i="3"/>
  <c r="D1654" i="3"/>
  <c r="D1633" i="3"/>
  <c r="D1612" i="3"/>
  <c r="D1590" i="3"/>
  <c r="D1569" i="3"/>
  <c r="D1548" i="3"/>
  <c r="D1526" i="3"/>
  <c r="D1505" i="3"/>
  <c r="D1484" i="3"/>
  <c r="D1462" i="3"/>
  <c r="D1441" i="3"/>
  <c r="D1430" i="3"/>
  <c r="D1409" i="3"/>
  <c r="D1388" i="3"/>
  <c r="D1377" i="3"/>
  <c r="D1366" i="3"/>
  <c r="D1356" i="3"/>
  <c r="D1345" i="3"/>
  <c r="D1334" i="3"/>
  <c r="D1324" i="3"/>
  <c r="D1313" i="3"/>
  <c r="D1302" i="3"/>
  <c r="D1292" i="3"/>
  <c r="D1281" i="3"/>
  <c r="D1270" i="3"/>
  <c r="D1260" i="3"/>
  <c r="D1249" i="3"/>
  <c r="D1238" i="3"/>
  <c r="D1228" i="3"/>
  <c r="D1217" i="3"/>
  <c r="D1206" i="3"/>
  <c r="D1196" i="3"/>
  <c r="D1185" i="3"/>
  <c r="D1174" i="3"/>
  <c r="D1164" i="3"/>
  <c r="D1153" i="3"/>
  <c r="D1142" i="3"/>
  <c r="D1132" i="3"/>
  <c r="D1121" i="3"/>
  <c r="D1110" i="3"/>
  <c r="D1100" i="3"/>
  <c r="D1089" i="3"/>
  <c r="D1081" i="3"/>
  <c r="D1074" i="3"/>
  <c r="D1068" i="3"/>
  <c r="D1060" i="3"/>
  <c r="D1053" i="3"/>
  <c r="D1046" i="3"/>
  <c r="D1038" i="3"/>
  <c r="D1032" i="3"/>
  <c r="D1025" i="3"/>
  <c r="D1017" i="3"/>
  <c r="D1010" i="3"/>
  <c r="D1004" i="3"/>
  <c r="D996" i="3"/>
  <c r="D989" i="3"/>
  <c r="D982" i="3"/>
  <c r="D974" i="3"/>
  <c r="D968" i="3"/>
  <c r="D961" i="3"/>
  <c r="D953" i="3"/>
  <c r="D946" i="3"/>
  <c r="D940" i="3"/>
  <c r="D932" i="3"/>
  <c r="D925" i="3"/>
  <c r="D918" i="3"/>
  <c r="D910" i="3"/>
  <c r="D904" i="3"/>
  <c r="D897" i="3"/>
  <c r="D889" i="3"/>
  <c r="D882" i="3"/>
  <c r="D876" i="3"/>
  <c r="D868" i="3"/>
  <c r="D861" i="3"/>
  <c r="D854" i="3"/>
  <c r="D846" i="3"/>
  <c r="D840" i="3"/>
  <c r="D833" i="3"/>
  <c r="D825" i="3"/>
  <c r="D818" i="3"/>
  <c r="D812" i="3"/>
  <c r="D804" i="3"/>
  <c r="D797" i="3"/>
  <c r="D790" i="3"/>
  <c r="D782" i="3"/>
  <c r="D776" i="3"/>
  <c r="D769" i="3"/>
  <c r="D761" i="3"/>
  <c r="D754" i="3"/>
  <c r="D748" i="3"/>
  <c r="D740" i="3"/>
  <c r="D733" i="3"/>
  <c r="D726" i="3"/>
  <c r="D718" i="3"/>
  <c r="D712" i="3"/>
  <c r="D705" i="3"/>
  <c r="D697" i="3"/>
  <c r="D690" i="3"/>
  <c r="D684" i="3"/>
  <c r="D676" i="3"/>
  <c r="D669" i="3"/>
  <c r="D662" i="3"/>
  <c r="D654" i="3"/>
  <c r="D648" i="3"/>
  <c r="D641" i="3"/>
  <c r="D633" i="3"/>
  <c r="D626" i="3"/>
  <c r="D620" i="3"/>
  <c r="D612" i="3"/>
  <c r="D1398" i="3"/>
  <c r="D589" i="3"/>
  <c r="D568" i="3"/>
  <c r="D546" i="3"/>
  <c r="D525" i="3"/>
  <c r="D504" i="3"/>
  <c r="D482" i="3"/>
  <c r="D461" i="3"/>
  <c r="D440" i="3"/>
  <c r="D418" i="3"/>
  <c r="D397" i="3"/>
  <c r="D376" i="3"/>
  <c r="D354" i="3"/>
  <c r="D333" i="3"/>
  <c r="D312" i="3"/>
  <c r="D290" i="3"/>
  <c r="D269" i="3"/>
  <c r="D248" i="3"/>
  <c r="D226" i="3"/>
  <c r="D205" i="3"/>
  <c r="D184" i="3"/>
  <c r="D162" i="3"/>
  <c r="D141" i="3"/>
  <c r="D120" i="3"/>
  <c r="D98" i="3"/>
  <c r="D77" i="3"/>
  <c r="D56" i="3"/>
  <c r="D34" i="3"/>
  <c r="D13" i="3"/>
  <c r="D578" i="3"/>
  <c r="D536" i="3"/>
  <c r="D493" i="3"/>
  <c r="D450" i="3"/>
  <c r="D408" i="3"/>
  <c r="D386" i="3"/>
  <c r="D344" i="3"/>
  <c r="D301" i="3"/>
  <c r="D258" i="3"/>
  <c r="D216" i="3"/>
  <c r="D173" i="3"/>
  <c r="D130" i="3"/>
  <c r="D88" i="3"/>
  <c r="D45" i="3"/>
  <c r="D3" i="3"/>
  <c r="D573" i="3"/>
  <c r="D530" i="3"/>
  <c r="D488" i="3"/>
  <c r="D466" i="3"/>
  <c r="D424" i="3"/>
  <c r="D381" i="3"/>
  <c r="D338" i="3"/>
  <c r="D296" i="3"/>
  <c r="D253" i="3"/>
  <c r="D210" i="3"/>
  <c r="D168" i="3"/>
  <c r="D125" i="3"/>
  <c r="D82" i="3"/>
  <c r="D40" i="3"/>
  <c r="D605" i="3"/>
  <c r="D584" i="3"/>
  <c r="D562" i="3"/>
  <c r="D541" i="3"/>
  <c r="D520" i="3"/>
  <c r="D498" i="3"/>
  <c r="D477" i="3"/>
  <c r="D456" i="3"/>
  <c r="D434" i="3"/>
  <c r="D413" i="3"/>
  <c r="D392" i="3"/>
  <c r="D370" i="3"/>
  <c r="D349" i="3"/>
  <c r="D328" i="3"/>
  <c r="D306" i="3"/>
  <c r="D285" i="3"/>
  <c r="D264" i="3"/>
  <c r="D242" i="3"/>
  <c r="D221" i="3"/>
  <c r="D200" i="3"/>
  <c r="D178" i="3"/>
  <c r="D157" i="3"/>
  <c r="D136" i="3"/>
  <c r="D114" i="3"/>
  <c r="D93" i="3"/>
  <c r="D72" i="3"/>
  <c r="D50" i="3"/>
  <c r="D29" i="3"/>
  <c r="D8" i="3"/>
  <c r="D600" i="3"/>
  <c r="D557" i="3"/>
  <c r="D514" i="3"/>
  <c r="D472" i="3"/>
  <c r="D429" i="3"/>
  <c r="D365" i="3"/>
  <c r="D322" i="3"/>
  <c r="D280" i="3"/>
  <c r="D237" i="3"/>
  <c r="D194" i="3"/>
  <c r="D152" i="3"/>
  <c r="D109" i="3"/>
  <c r="D66" i="3"/>
  <c r="D24" i="3"/>
  <c r="D594" i="3"/>
  <c r="D552" i="3"/>
  <c r="D509" i="3"/>
  <c r="D445" i="3"/>
  <c r="D402" i="3"/>
  <c r="D360" i="3"/>
  <c r="D317" i="3"/>
  <c r="D274" i="3"/>
  <c r="D232" i="3"/>
  <c r="D189" i="3"/>
  <c r="D146" i="3"/>
  <c r="D104" i="3"/>
  <c r="D61" i="3"/>
  <c r="D18" i="3"/>
  <c r="E1002" i="3"/>
  <c r="O1003" i="3"/>
  <c r="Q997" i="3"/>
  <c r="R998" i="3" s="1"/>
  <c r="P997" i="3"/>
  <c r="O1004" i="3"/>
  <c r="N4" i="3"/>
  <c r="I2" i="1"/>
  <c r="J2" i="1"/>
  <c r="K2" i="1" s="1"/>
  <c r="Q31" i="3"/>
  <c r="R32" i="3" s="1"/>
  <c r="H2" i="1"/>
  <c r="G2" i="1"/>
  <c r="A1009" i="3"/>
  <c r="E950" i="3"/>
  <c r="P31" i="3"/>
  <c r="E286" i="3"/>
  <c r="E135" i="3"/>
  <c r="E311" i="3"/>
  <c r="E103" i="3"/>
  <c r="E469" i="3"/>
  <c r="E94" i="3"/>
  <c r="E725" i="3"/>
  <c r="E35" i="3"/>
  <c r="E201" i="3"/>
  <c r="E158" i="3"/>
  <c r="E546" i="3"/>
  <c r="E902" i="3"/>
  <c r="E271" i="3"/>
  <c r="E222" i="3"/>
  <c r="E802" i="3"/>
  <c r="E27" i="3"/>
  <c r="E55" i="3"/>
  <c r="E153" i="3"/>
  <c r="E217" i="3"/>
  <c r="E305" i="3"/>
  <c r="E45" i="3"/>
  <c r="E110" i="3"/>
  <c r="E174" i="3"/>
  <c r="E238" i="3"/>
  <c r="E302" i="3"/>
  <c r="E354" i="3"/>
  <c r="E610" i="3"/>
  <c r="E895" i="3"/>
  <c r="E533" i="3"/>
  <c r="E789" i="3"/>
  <c r="E966" i="3"/>
  <c r="E89" i="3"/>
  <c r="E169" i="3"/>
  <c r="E233" i="3"/>
  <c r="E38" i="3"/>
  <c r="E62" i="3"/>
  <c r="E126" i="3"/>
  <c r="E190" i="3"/>
  <c r="E254" i="3"/>
  <c r="E318" i="3"/>
  <c r="E418" i="3"/>
  <c r="E674" i="3"/>
  <c r="E341" i="3"/>
  <c r="E597" i="3"/>
  <c r="E869" i="3"/>
  <c r="E19" i="3"/>
  <c r="E23" i="3"/>
  <c r="E119" i="3"/>
  <c r="E185" i="3"/>
  <c r="E249" i="3"/>
  <c r="E71" i="3"/>
  <c r="E78" i="3"/>
  <c r="E142" i="3"/>
  <c r="E206" i="3"/>
  <c r="E270" i="3"/>
  <c r="E265" i="3"/>
  <c r="E482" i="3"/>
  <c r="E738" i="3"/>
  <c r="E405" i="3"/>
  <c r="E661" i="3"/>
  <c r="E63" i="3"/>
  <c r="E97" i="3"/>
  <c r="E123" i="3"/>
  <c r="E139" i="3"/>
  <c r="E157" i="3"/>
  <c r="E173" i="3"/>
  <c r="E189" i="3"/>
  <c r="E205" i="3"/>
  <c r="E221" i="3"/>
  <c r="E237" i="3"/>
  <c r="E253" i="3"/>
  <c r="E279" i="3"/>
  <c r="E313" i="3"/>
  <c r="E49" i="3"/>
  <c r="E79" i="3"/>
  <c r="E111" i="3"/>
  <c r="E50" i="3"/>
  <c r="E66" i="3"/>
  <c r="E82" i="3"/>
  <c r="E98" i="3"/>
  <c r="E114" i="3"/>
  <c r="E130" i="3"/>
  <c r="E146" i="3"/>
  <c r="E162" i="3"/>
  <c r="E178" i="3"/>
  <c r="E194" i="3"/>
  <c r="E210" i="3"/>
  <c r="E226" i="3"/>
  <c r="E242" i="3"/>
  <c r="E258" i="3"/>
  <c r="E274" i="3"/>
  <c r="E290" i="3"/>
  <c r="E306" i="3"/>
  <c r="E322" i="3"/>
  <c r="E273" i="3"/>
  <c r="E327" i="3"/>
  <c r="E370" i="3"/>
  <c r="E434" i="3"/>
  <c r="E498" i="3"/>
  <c r="E562" i="3"/>
  <c r="E626" i="3"/>
  <c r="E690" i="3"/>
  <c r="E754" i="3"/>
  <c r="E818" i="3"/>
  <c r="E927" i="3"/>
  <c r="E357" i="3"/>
  <c r="E421" i="3"/>
  <c r="E485" i="3"/>
  <c r="E549" i="3"/>
  <c r="E613" i="3"/>
  <c r="E677" i="3"/>
  <c r="E741" i="3"/>
  <c r="E805" i="3"/>
  <c r="E901" i="3"/>
  <c r="E854" i="3"/>
  <c r="E918" i="3"/>
  <c r="E982" i="3"/>
  <c r="E32" i="3"/>
  <c r="E15" i="3"/>
  <c r="E29" i="3"/>
  <c r="E21" i="3"/>
  <c r="E12" i="3"/>
  <c r="E40" i="3"/>
  <c r="E73" i="3"/>
  <c r="E105" i="3"/>
  <c r="E127" i="3"/>
  <c r="E145" i="3"/>
  <c r="E161" i="3"/>
  <c r="E177" i="3"/>
  <c r="E193" i="3"/>
  <c r="E209" i="3"/>
  <c r="E225" i="3"/>
  <c r="E241" i="3"/>
  <c r="E257" i="3"/>
  <c r="E287" i="3"/>
  <c r="E321" i="3"/>
  <c r="E57" i="3"/>
  <c r="E87" i="3"/>
  <c r="E141" i="3"/>
  <c r="E54" i="3"/>
  <c r="E70" i="3"/>
  <c r="E86" i="3"/>
  <c r="E102" i="3"/>
  <c r="E118" i="3"/>
  <c r="E134" i="3"/>
  <c r="E150" i="3"/>
  <c r="E166" i="3"/>
  <c r="E182" i="3"/>
  <c r="E198" i="3"/>
  <c r="E214" i="3"/>
  <c r="E230" i="3"/>
  <c r="E246" i="3"/>
  <c r="E262" i="3"/>
  <c r="E278" i="3"/>
  <c r="E294" i="3"/>
  <c r="E310" i="3"/>
  <c r="E326" i="3"/>
  <c r="E281" i="3"/>
  <c r="E338" i="3"/>
  <c r="E386" i="3"/>
  <c r="E450" i="3"/>
  <c r="E514" i="3"/>
  <c r="E578" i="3"/>
  <c r="E642" i="3"/>
  <c r="E706" i="3"/>
  <c r="E770" i="3"/>
  <c r="E834" i="3"/>
  <c r="E959" i="3"/>
  <c r="E373" i="3"/>
  <c r="E437" i="3"/>
  <c r="E501" i="3"/>
  <c r="E565" i="3"/>
  <c r="E629" i="3"/>
  <c r="E693" i="3"/>
  <c r="E757" i="3"/>
  <c r="E821" i="3"/>
  <c r="E933" i="3"/>
  <c r="E870" i="3"/>
  <c r="E934" i="3"/>
  <c r="E20" i="3"/>
  <c r="E24" i="3"/>
  <c r="E11" i="3"/>
  <c r="E17" i="3"/>
  <c r="E10" i="3"/>
  <c r="E14" i="3"/>
  <c r="E18" i="3"/>
  <c r="E6" i="3"/>
  <c r="E9" i="3"/>
  <c r="E47" i="3"/>
  <c r="E81" i="3"/>
  <c r="E113" i="3"/>
  <c r="E131" i="3"/>
  <c r="E149" i="3"/>
  <c r="E165" i="3"/>
  <c r="E181" i="3"/>
  <c r="E197" i="3"/>
  <c r="E213" i="3"/>
  <c r="E229" i="3"/>
  <c r="E245" i="3"/>
  <c r="E263" i="3"/>
  <c r="E295" i="3"/>
  <c r="E329" i="3"/>
  <c r="E65" i="3"/>
  <c r="E95" i="3"/>
  <c r="E41" i="3"/>
  <c r="E58" i="3"/>
  <c r="E74" i="3"/>
  <c r="E90" i="3"/>
  <c r="E106" i="3"/>
  <c r="E122" i="3"/>
  <c r="E138" i="3"/>
  <c r="E154" i="3"/>
  <c r="E170" i="3"/>
  <c r="E186" i="3"/>
  <c r="E202" i="3"/>
  <c r="E218" i="3"/>
  <c r="E234" i="3"/>
  <c r="E250" i="3"/>
  <c r="E266" i="3"/>
  <c r="E282" i="3"/>
  <c r="E298" i="3"/>
  <c r="E314" i="3"/>
  <c r="E330" i="3"/>
  <c r="E297" i="3"/>
  <c r="E346" i="3"/>
  <c r="E402" i="3"/>
  <c r="E466" i="3"/>
  <c r="E530" i="3"/>
  <c r="E594" i="3"/>
  <c r="E658" i="3"/>
  <c r="E722" i="3"/>
  <c r="E786" i="3"/>
  <c r="E863" i="3"/>
  <c r="E991" i="3"/>
  <c r="E389" i="3"/>
  <c r="E453" i="3"/>
  <c r="E517" i="3"/>
  <c r="E581" i="3"/>
  <c r="E645" i="3"/>
  <c r="E709" i="3"/>
  <c r="E773" i="3"/>
  <c r="E837" i="3"/>
  <c r="E965" i="3"/>
  <c r="E886" i="3"/>
  <c r="E996" i="3"/>
  <c r="E988" i="3"/>
  <c r="E980" i="3"/>
  <c r="E972" i="3"/>
  <c r="E964" i="3"/>
  <c r="E956" i="3"/>
  <c r="E948" i="3"/>
  <c r="E940" i="3"/>
  <c r="E932" i="3"/>
  <c r="E924" i="3"/>
  <c r="E916" i="3"/>
  <c r="E908" i="3"/>
  <c r="E900" i="3"/>
  <c r="E892" i="3"/>
  <c r="E884" i="3"/>
  <c r="E876" i="3"/>
  <c r="E868" i="3"/>
  <c r="E860" i="3"/>
  <c r="E852" i="3"/>
  <c r="E844" i="3"/>
  <c r="E993" i="3"/>
  <c r="E977" i="3"/>
  <c r="E961" i="3"/>
  <c r="E945" i="3"/>
  <c r="E929" i="3"/>
  <c r="E913" i="3"/>
  <c r="E897" i="3"/>
  <c r="E881" i="3"/>
  <c r="E865" i="3"/>
  <c r="E849" i="3"/>
  <c r="E835" i="3"/>
  <c r="E827" i="3"/>
  <c r="E819" i="3"/>
  <c r="E811" i="3"/>
  <c r="E803" i="3"/>
  <c r="E795" i="3"/>
  <c r="E787" i="3"/>
  <c r="E779" i="3"/>
  <c r="E771" i="3"/>
  <c r="E763" i="3"/>
  <c r="E755" i="3"/>
  <c r="E747" i="3"/>
  <c r="E739" i="3"/>
  <c r="E731" i="3"/>
  <c r="E723" i="3"/>
  <c r="E715" i="3"/>
  <c r="E707" i="3"/>
  <c r="E699" i="3"/>
  <c r="E691" i="3"/>
  <c r="E683" i="3"/>
  <c r="E675" i="3"/>
  <c r="E667" i="3"/>
  <c r="E659" i="3"/>
  <c r="E651" i="3"/>
  <c r="E643" i="3"/>
  <c r="E635" i="3"/>
  <c r="E627" i="3"/>
  <c r="E619" i="3"/>
  <c r="E611" i="3"/>
  <c r="E603" i="3"/>
  <c r="E595" i="3"/>
  <c r="E587" i="3"/>
  <c r="E579" i="3"/>
  <c r="E571" i="3"/>
  <c r="E563" i="3"/>
  <c r="E555" i="3"/>
  <c r="E547" i="3"/>
  <c r="E539" i="3"/>
  <c r="E531" i="3"/>
  <c r="E523" i="3"/>
  <c r="E515" i="3"/>
  <c r="E507" i="3"/>
  <c r="E499" i="3"/>
  <c r="E491" i="3"/>
  <c r="E483" i="3"/>
  <c r="E475" i="3"/>
  <c r="E467" i="3"/>
  <c r="E459" i="3"/>
  <c r="E451" i="3"/>
  <c r="E443" i="3"/>
  <c r="E435" i="3"/>
  <c r="E427" i="3"/>
  <c r="E419" i="3"/>
  <c r="E411" i="3"/>
  <c r="E403" i="3"/>
  <c r="E395" i="3"/>
  <c r="E387" i="3"/>
  <c r="E379" i="3"/>
  <c r="E371" i="3"/>
  <c r="E363" i="3"/>
  <c r="E355" i="3"/>
  <c r="E347" i="3"/>
  <c r="E339" i="3"/>
  <c r="E331" i="3"/>
  <c r="E987" i="3"/>
  <c r="E971" i="3"/>
  <c r="E955" i="3"/>
  <c r="E939" i="3"/>
  <c r="E923" i="3"/>
  <c r="E907" i="3"/>
  <c r="E891" i="3"/>
  <c r="E875" i="3"/>
  <c r="E859" i="3"/>
  <c r="E843" i="3"/>
  <c r="E832" i="3"/>
  <c r="E824" i="3"/>
  <c r="E816" i="3"/>
  <c r="E808" i="3"/>
  <c r="E800" i="3"/>
  <c r="E792" i="3"/>
  <c r="E784" i="3"/>
  <c r="E776" i="3"/>
  <c r="E768" i="3"/>
  <c r="E760" i="3"/>
  <c r="E752" i="3"/>
  <c r="E744" i="3"/>
  <c r="E736" i="3"/>
  <c r="E728" i="3"/>
  <c r="E720" i="3"/>
  <c r="E712" i="3"/>
  <c r="E704" i="3"/>
  <c r="E696" i="3"/>
  <c r="E688" i="3"/>
  <c r="E680" i="3"/>
  <c r="E672" i="3"/>
  <c r="E664" i="3"/>
  <c r="E656" i="3"/>
  <c r="E648" i="3"/>
  <c r="E640" i="3"/>
  <c r="E632" i="3"/>
  <c r="E624" i="3"/>
  <c r="E616" i="3"/>
  <c r="E608" i="3"/>
  <c r="E600" i="3"/>
  <c r="E592" i="3"/>
  <c r="E584" i="3"/>
  <c r="E576" i="3"/>
  <c r="E568" i="3"/>
  <c r="E560" i="3"/>
  <c r="E552" i="3"/>
  <c r="E544" i="3"/>
  <c r="E536" i="3"/>
  <c r="E528" i="3"/>
  <c r="E520" i="3"/>
  <c r="E512" i="3"/>
  <c r="E504" i="3"/>
  <c r="E496" i="3"/>
  <c r="E488" i="3"/>
  <c r="E480" i="3"/>
  <c r="E472" i="3"/>
  <c r="E464" i="3"/>
  <c r="E456" i="3"/>
  <c r="E448" i="3"/>
  <c r="E440" i="3"/>
  <c r="E432" i="3"/>
  <c r="E424" i="3"/>
  <c r="E416" i="3"/>
  <c r="E408" i="3"/>
  <c r="E400" i="3"/>
  <c r="E392" i="3"/>
  <c r="E384" i="3"/>
  <c r="E376" i="3"/>
  <c r="E368" i="3"/>
  <c r="E360" i="3"/>
  <c r="E352" i="3"/>
  <c r="E344" i="3"/>
  <c r="E336" i="3"/>
  <c r="E323" i="3"/>
  <c r="E307" i="3"/>
  <c r="E293" i="3"/>
  <c r="E994" i="3"/>
  <c r="E986" i="3"/>
  <c r="E978" i="3"/>
  <c r="E970" i="3"/>
  <c r="E962" i="3"/>
  <c r="E954" i="3"/>
  <c r="E946" i="3"/>
  <c r="E938" i="3"/>
  <c r="E930" i="3"/>
  <c r="E922" i="3"/>
  <c r="E914" i="3"/>
  <c r="E906" i="3"/>
  <c r="E898" i="3"/>
  <c r="E890" i="3"/>
  <c r="E882" i="3"/>
  <c r="E874" i="3"/>
  <c r="E866" i="3"/>
  <c r="E858" i="3"/>
  <c r="E850" i="3"/>
  <c r="E842" i="3"/>
  <c r="E989" i="3"/>
  <c r="E973" i="3"/>
  <c r="E957" i="3"/>
  <c r="E941" i="3"/>
  <c r="E925" i="3"/>
  <c r="E909" i="3"/>
  <c r="E893" i="3"/>
  <c r="E877" i="3"/>
  <c r="E861" i="3"/>
  <c r="E845" i="3"/>
  <c r="E833" i="3"/>
  <c r="E825" i="3"/>
  <c r="E817" i="3"/>
  <c r="E809" i="3"/>
  <c r="E801" i="3"/>
  <c r="E793" i="3"/>
  <c r="E785" i="3"/>
  <c r="E777" i="3"/>
  <c r="E769" i="3"/>
  <c r="E761" i="3"/>
  <c r="E753" i="3"/>
  <c r="E745" i="3"/>
  <c r="E737" i="3"/>
  <c r="E729" i="3"/>
  <c r="E721" i="3"/>
  <c r="E713" i="3"/>
  <c r="E705" i="3"/>
  <c r="E697" i="3"/>
  <c r="E689" i="3"/>
  <c r="E681" i="3"/>
  <c r="E673" i="3"/>
  <c r="E665" i="3"/>
  <c r="E657" i="3"/>
  <c r="E649" i="3"/>
  <c r="E641" i="3"/>
  <c r="E633" i="3"/>
  <c r="E625" i="3"/>
  <c r="E617" i="3"/>
  <c r="E609" i="3"/>
  <c r="E601" i="3"/>
  <c r="E593" i="3"/>
  <c r="E585" i="3"/>
  <c r="E577" i="3"/>
  <c r="E569" i="3"/>
  <c r="E561" i="3"/>
  <c r="E553" i="3"/>
  <c r="E545" i="3"/>
  <c r="E537" i="3"/>
  <c r="E529" i="3"/>
  <c r="E521" i="3"/>
  <c r="E513" i="3"/>
  <c r="E505" i="3"/>
  <c r="E497" i="3"/>
  <c r="E489" i="3"/>
  <c r="E481" i="3"/>
  <c r="E473" i="3"/>
  <c r="E465" i="3"/>
  <c r="E457" i="3"/>
  <c r="E449" i="3"/>
  <c r="E441" i="3"/>
  <c r="E433" i="3"/>
  <c r="E425" i="3"/>
  <c r="E417" i="3"/>
  <c r="E409" i="3"/>
  <c r="E401" i="3"/>
  <c r="E393" i="3"/>
  <c r="E385" i="3"/>
  <c r="E377" i="3"/>
  <c r="E369" i="3"/>
  <c r="E361" i="3"/>
  <c r="E353" i="3"/>
  <c r="E345" i="3"/>
  <c r="E337" i="3"/>
  <c r="E841" i="3"/>
  <c r="E983" i="3"/>
  <c r="E967" i="3"/>
  <c r="E951" i="3"/>
  <c r="E935" i="3"/>
  <c r="E919" i="3"/>
  <c r="E903" i="3"/>
  <c r="E887" i="3"/>
  <c r="E871" i="3"/>
  <c r="E855" i="3"/>
  <c r="E838" i="3"/>
  <c r="E830" i="3"/>
  <c r="E822" i="3"/>
  <c r="E814" i="3"/>
  <c r="E806" i="3"/>
  <c r="E798" i="3"/>
  <c r="E790" i="3"/>
  <c r="E782" i="3"/>
  <c r="E774" i="3"/>
  <c r="E766" i="3"/>
  <c r="E758" i="3"/>
  <c r="E750" i="3"/>
  <c r="E742" i="3"/>
  <c r="E734" i="3"/>
  <c r="E726" i="3"/>
  <c r="E718" i="3"/>
  <c r="E710" i="3"/>
  <c r="E702" i="3"/>
  <c r="E694" i="3"/>
  <c r="E686" i="3"/>
  <c r="E678" i="3"/>
  <c r="E670" i="3"/>
  <c r="E662" i="3"/>
  <c r="E654" i="3"/>
  <c r="E646" i="3"/>
  <c r="E638" i="3"/>
  <c r="E630" i="3"/>
  <c r="E622" i="3"/>
  <c r="E614" i="3"/>
  <c r="E606" i="3"/>
  <c r="E598" i="3"/>
  <c r="E590" i="3"/>
  <c r="E582" i="3"/>
  <c r="E574" i="3"/>
  <c r="E566" i="3"/>
  <c r="E558" i="3"/>
  <c r="E550" i="3"/>
  <c r="E542" i="3"/>
  <c r="E534" i="3"/>
  <c r="E526" i="3"/>
  <c r="E518" i="3"/>
  <c r="E510" i="3"/>
  <c r="E502" i="3"/>
  <c r="E494" i="3"/>
  <c r="E486" i="3"/>
  <c r="E478" i="3"/>
  <c r="E470" i="3"/>
  <c r="E462" i="3"/>
  <c r="E454" i="3"/>
  <c r="E446" i="3"/>
  <c r="E438" i="3"/>
  <c r="E430" i="3"/>
  <c r="E422" i="3"/>
  <c r="E414" i="3"/>
  <c r="E406" i="3"/>
  <c r="E398" i="3"/>
  <c r="E390" i="3"/>
  <c r="E382" i="3"/>
  <c r="E374" i="3"/>
  <c r="E366" i="3"/>
  <c r="E358" i="3"/>
  <c r="E992" i="3"/>
  <c r="E984" i="3"/>
  <c r="E976" i="3"/>
  <c r="E968" i="3"/>
  <c r="E960" i="3"/>
  <c r="E952" i="3"/>
  <c r="E944" i="3"/>
  <c r="E936" i="3"/>
  <c r="E928" i="3"/>
  <c r="E920" i="3"/>
  <c r="E912" i="3"/>
  <c r="E904" i="3"/>
  <c r="E896" i="3"/>
  <c r="E888" i="3"/>
  <c r="E880" i="3"/>
  <c r="E872" i="3"/>
  <c r="E864" i="3"/>
  <c r="E856" i="3"/>
  <c r="E848" i="3"/>
  <c r="E840" i="3"/>
  <c r="E985" i="3"/>
  <c r="E969" i="3"/>
  <c r="E953" i="3"/>
  <c r="E937" i="3"/>
  <c r="E921" i="3"/>
  <c r="E905" i="3"/>
  <c r="E889" i="3"/>
  <c r="E873" i="3"/>
  <c r="E857" i="3"/>
  <c r="E839" i="3"/>
  <c r="E831" i="3"/>
  <c r="E823" i="3"/>
  <c r="E815" i="3"/>
  <c r="E807" i="3"/>
  <c r="E799" i="3"/>
  <c r="E791" i="3"/>
  <c r="E783" i="3"/>
  <c r="E775" i="3"/>
  <c r="E767" i="3"/>
  <c r="E759" i="3"/>
  <c r="E751" i="3"/>
  <c r="E743" i="3"/>
  <c r="E735" i="3"/>
  <c r="E727" i="3"/>
  <c r="E719" i="3"/>
  <c r="E711" i="3"/>
  <c r="E703" i="3"/>
  <c r="E695" i="3"/>
  <c r="E687" i="3"/>
  <c r="E679" i="3"/>
  <c r="E671" i="3"/>
  <c r="E663" i="3"/>
  <c r="E655" i="3"/>
  <c r="E647" i="3"/>
  <c r="E639" i="3"/>
  <c r="E631" i="3"/>
  <c r="E623" i="3"/>
  <c r="E615" i="3"/>
  <c r="E607" i="3"/>
  <c r="E599" i="3"/>
  <c r="E591" i="3"/>
  <c r="E583" i="3"/>
  <c r="E575" i="3"/>
  <c r="E567" i="3"/>
  <c r="E559" i="3"/>
  <c r="E551" i="3"/>
  <c r="E543" i="3"/>
  <c r="E535" i="3"/>
  <c r="E527" i="3"/>
  <c r="E519" i="3"/>
  <c r="E511" i="3"/>
  <c r="E503" i="3"/>
  <c r="E495" i="3"/>
  <c r="E487" i="3"/>
  <c r="E479" i="3"/>
  <c r="E471" i="3"/>
  <c r="E463" i="3"/>
  <c r="E455" i="3"/>
  <c r="E447" i="3"/>
  <c r="E439" i="3"/>
  <c r="E431" i="3"/>
  <c r="E423" i="3"/>
  <c r="E415" i="3"/>
  <c r="E407" i="3"/>
  <c r="E399" i="3"/>
  <c r="E391" i="3"/>
  <c r="E383" i="3"/>
  <c r="E375" i="3"/>
  <c r="E367" i="3"/>
  <c r="E359" i="3"/>
  <c r="E351" i="3"/>
  <c r="E343" i="3"/>
  <c r="E335" i="3"/>
  <c r="E995" i="3"/>
  <c r="E979" i="3"/>
  <c r="E963" i="3"/>
  <c r="E947" i="3"/>
  <c r="E931" i="3"/>
  <c r="E915" i="3"/>
  <c r="E899" i="3"/>
  <c r="E883" i="3"/>
  <c r="E867" i="3"/>
  <c r="E851" i="3"/>
  <c r="E836" i="3"/>
  <c r="E828" i="3"/>
  <c r="E820" i="3"/>
  <c r="E812" i="3"/>
  <c r="E804" i="3"/>
  <c r="E796" i="3"/>
  <c r="E788" i="3"/>
  <c r="E780" i="3"/>
  <c r="E772" i="3"/>
  <c r="E764" i="3"/>
  <c r="E756" i="3"/>
  <c r="E748" i="3"/>
  <c r="E740" i="3"/>
  <c r="E732" i="3"/>
  <c r="E724" i="3"/>
  <c r="E716" i="3"/>
  <c r="E708" i="3"/>
  <c r="E700" i="3"/>
  <c r="E692" i="3"/>
  <c r="E684" i="3"/>
  <c r="E676" i="3"/>
  <c r="E668" i="3"/>
  <c r="E660" i="3"/>
  <c r="E652" i="3"/>
  <c r="E644" i="3"/>
  <c r="E636" i="3"/>
  <c r="E628" i="3"/>
  <c r="E620" i="3"/>
  <c r="E612" i="3"/>
  <c r="E604" i="3"/>
  <c r="E596" i="3"/>
  <c r="E588" i="3"/>
  <c r="E580" i="3"/>
  <c r="E572" i="3"/>
  <c r="E564" i="3"/>
  <c r="E556" i="3"/>
  <c r="E548" i="3"/>
  <c r="E540" i="3"/>
  <c r="E532" i="3"/>
  <c r="E524" i="3"/>
  <c r="E516" i="3"/>
  <c r="E508" i="3"/>
  <c r="E500" i="3"/>
  <c r="E492" i="3"/>
  <c r="E484" i="3"/>
  <c r="E476" i="3"/>
  <c r="E468" i="3"/>
  <c r="E460" i="3"/>
  <c r="E452" i="3"/>
  <c r="E444" i="3"/>
  <c r="E436" i="3"/>
  <c r="E428" i="3"/>
  <c r="E420" i="3"/>
  <c r="E412" i="3"/>
  <c r="E404" i="3"/>
  <c r="E396" i="3"/>
  <c r="E388" i="3"/>
  <c r="E380" i="3"/>
  <c r="E372" i="3"/>
  <c r="E364" i="3"/>
  <c r="E356" i="3"/>
  <c r="E348" i="3"/>
  <c r="E340" i="3"/>
  <c r="E332" i="3"/>
  <c r="E315" i="3"/>
  <c r="E299" i="3"/>
  <c r="E285" i="3"/>
  <c r="E22" i="3"/>
  <c r="E4" i="3"/>
  <c r="E33" i="3"/>
  <c r="E16" i="3"/>
  <c r="E34" i="3"/>
  <c r="E8" i="3"/>
  <c r="E37" i="3"/>
  <c r="E26" i="3"/>
  <c r="E28" i="3"/>
  <c r="E51" i="3"/>
  <c r="E67" i="3"/>
  <c r="E85" i="3"/>
  <c r="E101" i="3"/>
  <c r="E117" i="3"/>
  <c r="E125" i="3"/>
  <c r="E133" i="3"/>
  <c r="E143" i="3"/>
  <c r="E151" i="3"/>
  <c r="E159" i="3"/>
  <c r="E167" i="3"/>
  <c r="E175" i="3"/>
  <c r="E183" i="3"/>
  <c r="E191" i="3"/>
  <c r="E199" i="3"/>
  <c r="E207" i="3"/>
  <c r="E215" i="3"/>
  <c r="E223" i="3"/>
  <c r="E231" i="3"/>
  <c r="E239" i="3"/>
  <c r="E247" i="3"/>
  <c r="E255" i="3"/>
  <c r="E267" i="3"/>
  <c r="E283" i="3"/>
  <c r="E301" i="3"/>
  <c r="E317" i="3"/>
  <c r="E46" i="3"/>
  <c r="E53" i="3"/>
  <c r="E69" i="3"/>
  <c r="E83" i="3"/>
  <c r="E99" i="3"/>
  <c r="E115" i="3"/>
  <c r="E43" i="3"/>
  <c r="E52" i="3"/>
  <c r="E60" i="3"/>
  <c r="E68" i="3"/>
  <c r="E76" i="3"/>
  <c r="E84" i="3"/>
  <c r="E92" i="3"/>
  <c r="E100" i="3"/>
  <c r="E108" i="3"/>
  <c r="E116" i="3"/>
  <c r="E124" i="3"/>
  <c r="E132" i="3"/>
  <c r="E140" i="3"/>
  <c r="E148" i="3"/>
  <c r="E156" i="3"/>
  <c r="E164" i="3"/>
  <c r="E172" i="3"/>
  <c r="E180" i="3"/>
  <c r="E188" i="3"/>
  <c r="E196" i="3"/>
  <c r="E204" i="3"/>
  <c r="E212" i="3"/>
  <c r="E220" i="3"/>
  <c r="E228" i="3"/>
  <c r="E236" i="3"/>
  <c r="E244" i="3"/>
  <c r="E252" i="3"/>
  <c r="E260" i="3"/>
  <c r="E268" i="3"/>
  <c r="E276" i="3"/>
  <c r="E284" i="3"/>
  <c r="E292" i="3"/>
  <c r="E300" i="3"/>
  <c r="E308" i="3"/>
  <c r="E316" i="3"/>
  <c r="E324" i="3"/>
  <c r="E261" i="3"/>
  <c r="E277" i="3"/>
  <c r="E303" i="3"/>
  <c r="E334" i="3"/>
  <c r="E350" i="3"/>
  <c r="E378" i="3"/>
  <c r="E410" i="3"/>
  <c r="E442" i="3"/>
  <c r="E474" i="3"/>
  <c r="E506" i="3"/>
  <c r="E538" i="3"/>
  <c r="E570" i="3"/>
  <c r="E602" i="3"/>
  <c r="E634" i="3"/>
  <c r="E666" i="3"/>
  <c r="E698" i="3"/>
  <c r="E730" i="3"/>
  <c r="E762" i="3"/>
  <c r="E794" i="3"/>
  <c r="E826" i="3"/>
  <c r="E879" i="3"/>
  <c r="E943" i="3"/>
  <c r="E333" i="3"/>
  <c r="E365" i="3"/>
  <c r="E397" i="3"/>
  <c r="E429" i="3"/>
  <c r="E461" i="3"/>
  <c r="E493" i="3"/>
  <c r="E525" i="3"/>
  <c r="E557" i="3"/>
  <c r="E589" i="3"/>
  <c r="E621" i="3"/>
  <c r="E653" i="3"/>
  <c r="E685" i="3"/>
  <c r="E717" i="3"/>
  <c r="E749" i="3"/>
  <c r="E781" i="3"/>
  <c r="E813" i="3"/>
  <c r="E853" i="3"/>
  <c r="E917" i="3"/>
  <c r="E981" i="3"/>
  <c r="E862" i="3"/>
  <c r="E894" i="3"/>
  <c r="E926" i="3"/>
  <c r="E958" i="3"/>
  <c r="E990" i="3"/>
  <c r="E3" i="3"/>
  <c r="E36" i="3"/>
  <c r="E30" i="3"/>
  <c r="E13" i="3"/>
  <c r="E7" i="3"/>
  <c r="E5" i="3"/>
  <c r="E2" i="3"/>
  <c r="E31" i="3"/>
  <c r="E25" i="3"/>
  <c r="E44" i="3"/>
  <c r="E59" i="3"/>
  <c r="E77" i="3"/>
  <c r="E93" i="3"/>
  <c r="E109" i="3"/>
  <c r="E121" i="3"/>
  <c r="E129" i="3"/>
  <c r="E137" i="3"/>
  <c r="E147" i="3"/>
  <c r="E155" i="3"/>
  <c r="E163" i="3"/>
  <c r="E171" i="3"/>
  <c r="E179" i="3"/>
  <c r="E187" i="3"/>
  <c r="E195" i="3"/>
  <c r="E203" i="3"/>
  <c r="E211" i="3"/>
  <c r="E219" i="3"/>
  <c r="E227" i="3"/>
  <c r="E235" i="3"/>
  <c r="E243" i="3"/>
  <c r="E251" i="3"/>
  <c r="E259" i="3"/>
  <c r="E275" i="3"/>
  <c r="E291" i="3"/>
  <c r="E309" i="3"/>
  <c r="E325" i="3"/>
  <c r="E42" i="3"/>
  <c r="E61" i="3"/>
  <c r="E75" i="3"/>
  <c r="E91" i="3"/>
  <c r="E107" i="3"/>
  <c r="E39" i="3"/>
  <c r="E48" i="3"/>
  <c r="E56" i="3"/>
  <c r="E64" i="3"/>
  <c r="E72" i="3"/>
  <c r="E80" i="3"/>
  <c r="E88" i="3"/>
  <c r="E96" i="3"/>
  <c r="E104" i="3"/>
  <c r="E112" i="3"/>
  <c r="E120" i="3"/>
  <c r="E128" i="3"/>
  <c r="E136" i="3"/>
  <c r="E144" i="3"/>
  <c r="E152" i="3"/>
  <c r="E160" i="3"/>
  <c r="E168" i="3"/>
  <c r="E176" i="3"/>
  <c r="E184" i="3"/>
  <c r="E192" i="3"/>
  <c r="E200" i="3"/>
  <c r="E208" i="3"/>
  <c r="E216" i="3"/>
  <c r="E224" i="3"/>
  <c r="E232" i="3"/>
  <c r="E240" i="3"/>
  <c r="E248" i="3"/>
  <c r="E256" i="3"/>
  <c r="E264" i="3"/>
  <c r="E272" i="3"/>
  <c r="E280" i="3"/>
  <c r="E288" i="3"/>
  <c r="E296" i="3"/>
  <c r="E304" i="3"/>
  <c r="E312" i="3"/>
  <c r="E320" i="3"/>
  <c r="E328" i="3"/>
  <c r="E269" i="3"/>
  <c r="E289" i="3"/>
  <c r="E319" i="3"/>
  <c r="E342" i="3"/>
  <c r="E362" i="3"/>
  <c r="E394" i="3"/>
  <c r="E426" i="3"/>
  <c r="E458" i="3"/>
  <c r="E490" i="3"/>
  <c r="E522" i="3"/>
  <c r="E554" i="3"/>
  <c r="E586" i="3"/>
  <c r="E618" i="3"/>
  <c r="E650" i="3"/>
  <c r="E682" i="3"/>
  <c r="E714" i="3"/>
  <c r="E746" i="3"/>
  <c r="E778" i="3"/>
  <c r="E810" i="3"/>
  <c r="E847" i="3"/>
  <c r="E911" i="3"/>
  <c r="E975" i="3"/>
  <c r="E349" i="3"/>
  <c r="E381" i="3"/>
  <c r="E413" i="3"/>
  <c r="E445" i="3"/>
  <c r="E477" i="3"/>
  <c r="E509" i="3"/>
  <c r="E541" i="3"/>
  <c r="E573" i="3"/>
  <c r="E605" i="3"/>
  <c r="E637" i="3"/>
  <c r="E669" i="3"/>
  <c r="E701" i="3"/>
  <c r="E733" i="3"/>
  <c r="E765" i="3"/>
  <c r="E797" i="3"/>
  <c r="E829" i="3"/>
  <c r="E885" i="3"/>
  <c r="E949" i="3"/>
  <c r="E846" i="3"/>
  <c r="E878" i="3"/>
  <c r="E910" i="3"/>
  <c r="E942" i="3"/>
  <c r="E974" i="3"/>
  <c r="B13" i="2"/>
  <c r="B14" i="2"/>
  <c r="C5" i="3"/>
  <c r="B14" i="4"/>
  <c r="B13" i="4"/>
  <c r="R997" i="3" l="1"/>
  <c r="W997" i="3" s="1"/>
  <c r="R31" i="3"/>
  <c r="F4" i="3"/>
  <c r="F2" i="3"/>
  <c r="F3" i="3"/>
  <c r="B3" i="3" s="1"/>
  <c r="F5" i="3"/>
  <c r="R28" i="3"/>
  <c r="R994" i="3"/>
  <c r="O1006" i="3"/>
  <c r="O1005" i="3"/>
  <c r="W998" i="3"/>
  <c r="V998" i="3"/>
  <c r="X998" i="3" s="1"/>
  <c r="N1000" i="3"/>
  <c r="O1008" i="3"/>
  <c r="G6" i="1"/>
  <c r="H6" i="1" s="1"/>
  <c r="I6" i="1" s="1"/>
  <c r="E1003" i="3"/>
  <c r="E1004" i="3"/>
  <c r="E1005" i="3"/>
  <c r="E1006" i="3"/>
  <c r="E1007" i="3"/>
  <c r="E1008" i="3"/>
  <c r="A1010" i="3"/>
  <c r="E1009" i="3"/>
  <c r="C6" i="3"/>
  <c r="W32" i="3"/>
  <c r="V32" i="3"/>
  <c r="X32" i="3" s="1"/>
  <c r="H5" i="3" l="1"/>
  <c r="I5" i="3" s="1"/>
  <c r="H2" i="3"/>
  <c r="I2" i="3" s="1"/>
  <c r="H4" i="3"/>
  <c r="I4" i="3" s="1"/>
  <c r="H3" i="3"/>
  <c r="I3" i="3" s="1"/>
  <c r="V997" i="3"/>
  <c r="X997" i="3" s="1"/>
  <c r="V31" i="3"/>
  <c r="X31" i="3" s="1"/>
  <c r="H6" i="3"/>
  <c r="I6" i="3" s="1"/>
  <c r="F6" i="3"/>
  <c r="N1007" i="3"/>
  <c r="L4" i="3"/>
  <c r="B4" i="3"/>
  <c r="L5" i="3"/>
  <c r="B5" i="3"/>
  <c r="L2" i="3"/>
  <c r="B2" i="3"/>
  <c r="G5" i="1"/>
  <c r="L3" i="3"/>
  <c r="W31" i="3"/>
  <c r="E1010" i="3"/>
  <c r="A1011" i="3"/>
  <c r="C7" i="3"/>
  <c r="H7" i="3" l="1"/>
  <c r="I7" i="3" s="1"/>
  <c r="F7" i="3"/>
  <c r="L6" i="3"/>
  <c r="B6" i="3"/>
  <c r="H5" i="1"/>
  <c r="I5" i="1" s="1"/>
  <c r="M5" i="3"/>
  <c r="M3" i="3"/>
  <c r="M4" i="3"/>
  <c r="K6" i="3"/>
  <c r="M2" i="3"/>
  <c r="K4" i="3"/>
  <c r="K2" i="3"/>
  <c r="K5" i="3"/>
  <c r="M6" i="3"/>
  <c r="K3" i="3"/>
  <c r="A1012" i="3"/>
  <c r="E1011" i="3"/>
  <c r="C8" i="3"/>
  <c r="H8" i="3" l="1"/>
  <c r="I8" i="3" s="1"/>
  <c r="F8" i="3"/>
  <c r="L7" i="3"/>
  <c r="B7" i="3"/>
  <c r="M7" i="3"/>
  <c r="K7" i="3"/>
  <c r="A1013" i="3"/>
  <c r="E1012" i="3"/>
  <c r="C9" i="3"/>
  <c r="H9" i="3" l="1"/>
  <c r="I9" i="3" s="1"/>
  <c r="F9" i="3"/>
  <c r="L8" i="3"/>
  <c r="B8" i="3"/>
  <c r="M8" i="3"/>
  <c r="K8" i="3"/>
  <c r="E1013" i="3"/>
  <c r="A1014" i="3"/>
  <c r="C10" i="3"/>
  <c r="H10" i="3" l="1"/>
  <c r="I10" i="3" s="1"/>
  <c r="F10" i="3"/>
  <c r="L9" i="3"/>
  <c r="B9" i="3"/>
  <c r="M9" i="3"/>
  <c r="K9" i="3"/>
  <c r="A1015" i="3"/>
  <c r="E1014" i="3"/>
  <c r="C11" i="3"/>
  <c r="H11" i="3" l="1"/>
  <c r="I11" i="3" s="1"/>
  <c r="F11" i="3"/>
  <c r="L10" i="3"/>
  <c r="B10" i="3"/>
  <c r="M10" i="3"/>
  <c r="K10" i="3"/>
  <c r="E1015" i="3"/>
  <c r="A1016" i="3"/>
  <c r="C12" i="3"/>
  <c r="H12" i="3" l="1"/>
  <c r="I12" i="3" s="1"/>
  <c r="F12" i="3"/>
  <c r="L11" i="3"/>
  <c r="B11" i="3"/>
  <c r="M11" i="3"/>
  <c r="K11" i="3"/>
  <c r="A1017" i="3"/>
  <c r="E1016" i="3"/>
  <c r="C13" i="3"/>
  <c r="H13" i="3" l="1"/>
  <c r="I13" i="3" s="1"/>
  <c r="F13" i="3"/>
  <c r="L12" i="3"/>
  <c r="B12" i="3"/>
  <c r="M12" i="3"/>
  <c r="K12" i="3"/>
  <c r="A1018" i="3"/>
  <c r="E1017" i="3"/>
  <c r="C14" i="3"/>
  <c r="H14" i="3" l="1"/>
  <c r="I14" i="3" s="1"/>
  <c r="F14" i="3"/>
  <c r="L13" i="3"/>
  <c r="B13" i="3"/>
  <c r="M13" i="3"/>
  <c r="K13" i="3"/>
  <c r="A1019" i="3"/>
  <c r="E1018" i="3"/>
  <c r="C15" i="3"/>
  <c r="H15" i="3" l="1"/>
  <c r="I15" i="3" s="1"/>
  <c r="F15" i="3"/>
  <c r="L14" i="3"/>
  <c r="B14" i="3"/>
  <c r="M14" i="3"/>
  <c r="K14" i="3"/>
  <c r="E1019" i="3"/>
  <c r="A1020" i="3"/>
  <c r="C16" i="3"/>
  <c r="H16" i="3" l="1"/>
  <c r="I16" i="3" s="1"/>
  <c r="F16" i="3"/>
  <c r="L15" i="3"/>
  <c r="B15" i="3"/>
  <c r="M15" i="3"/>
  <c r="K15" i="3"/>
  <c r="E1020" i="3"/>
  <c r="A1021" i="3"/>
  <c r="C17" i="3"/>
  <c r="H17" i="3" l="1"/>
  <c r="I17" i="3" s="1"/>
  <c r="F17" i="3"/>
  <c r="L16" i="3"/>
  <c r="B16" i="3"/>
  <c r="M16" i="3"/>
  <c r="K16" i="3"/>
  <c r="E1021" i="3"/>
  <c r="A1022" i="3"/>
  <c r="C18" i="3"/>
  <c r="H18" i="3" l="1"/>
  <c r="I18" i="3" s="1"/>
  <c r="F18" i="3"/>
  <c r="L17" i="3"/>
  <c r="B17" i="3"/>
  <c r="M17" i="3"/>
  <c r="K17" i="3"/>
  <c r="E1022" i="3"/>
  <c r="A1023" i="3"/>
  <c r="C19" i="3"/>
  <c r="H19" i="3" l="1"/>
  <c r="I19" i="3" s="1"/>
  <c r="F19" i="3"/>
  <c r="L18" i="3"/>
  <c r="B18" i="3"/>
  <c r="M18" i="3"/>
  <c r="K18" i="3"/>
  <c r="E1023" i="3"/>
  <c r="A1024" i="3"/>
  <c r="C20" i="3"/>
  <c r="H20" i="3" l="1"/>
  <c r="I20" i="3" s="1"/>
  <c r="F20" i="3"/>
  <c r="L19" i="3"/>
  <c r="B19" i="3"/>
  <c r="M19" i="3"/>
  <c r="K19" i="3"/>
  <c r="E1024" i="3"/>
  <c r="A1025" i="3"/>
  <c r="C21" i="3"/>
  <c r="H21" i="3" l="1"/>
  <c r="I21" i="3" s="1"/>
  <c r="F21" i="3"/>
  <c r="L20" i="3"/>
  <c r="B20" i="3"/>
  <c r="M20" i="3"/>
  <c r="K20" i="3"/>
  <c r="A1026" i="3"/>
  <c r="E1025" i="3"/>
  <c r="C22" i="3"/>
  <c r="H22" i="3" l="1"/>
  <c r="I22" i="3" s="1"/>
  <c r="F22" i="3"/>
  <c r="L21" i="3"/>
  <c r="B21" i="3"/>
  <c r="M21" i="3"/>
  <c r="K21" i="3"/>
  <c r="E1026" i="3"/>
  <c r="A1027" i="3"/>
  <c r="C23" i="3"/>
  <c r="H23" i="3" l="1"/>
  <c r="I23" i="3" s="1"/>
  <c r="F23" i="3"/>
  <c r="L22" i="3"/>
  <c r="B22" i="3"/>
  <c r="M22" i="3"/>
  <c r="K22" i="3"/>
  <c r="E1027" i="3"/>
  <c r="A1028" i="3"/>
  <c r="C24" i="3"/>
  <c r="H24" i="3" l="1"/>
  <c r="I24" i="3" s="1"/>
  <c r="F24" i="3"/>
  <c r="L23" i="3"/>
  <c r="B23" i="3"/>
  <c r="M23" i="3"/>
  <c r="K23" i="3"/>
  <c r="E1028" i="3"/>
  <c r="A1029" i="3"/>
  <c r="C25" i="3"/>
  <c r="H25" i="3" l="1"/>
  <c r="I25" i="3" s="1"/>
  <c r="F25" i="3"/>
  <c r="L24" i="3"/>
  <c r="B24" i="3"/>
  <c r="M24" i="3"/>
  <c r="K24" i="3"/>
  <c r="E1029" i="3"/>
  <c r="A1030" i="3"/>
  <c r="C26" i="3"/>
  <c r="H26" i="3" l="1"/>
  <c r="I26" i="3" s="1"/>
  <c r="F26" i="3"/>
  <c r="L25" i="3"/>
  <c r="B25" i="3"/>
  <c r="M25" i="3"/>
  <c r="K25" i="3"/>
  <c r="E1030" i="3"/>
  <c r="A1031" i="3"/>
  <c r="C27" i="3"/>
  <c r="H27" i="3" l="1"/>
  <c r="I27" i="3" s="1"/>
  <c r="F27" i="3"/>
  <c r="L26" i="3"/>
  <c r="B26" i="3"/>
  <c r="M26" i="3"/>
  <c r="K26" i="3"/>
  <c r="E1031" i="3"/>
  <c r="A1032" i="3"/>
  <c r="C28" i="3"/>
  <c r="H28" i="3" l="1"/>
  <c r="I28" i="3" s="1"/>
  <c r="F28" i="3"/>
  <c r="L27" i="3"/>
  <c r="B27" i="3"/>
  <c r="M27" i="3"/>
  <c r="K27" i="3"/>
  <c r="E1032" i="3"/>
  <c r="A1033" i="3"/>
  <c r="C29" i="3"/>
  <c r="H29" i="3" l="1"/>
  <c r="I29" i="3" s="1"/>
  <c r="F29" i="3"/>
  <c r="L28" i="3"/>
  <c r="B28" i="3"/>
  <c r="M28" i="3"/>
  <c r="K28" i="3"/>
  <c r="E1033" i="3"/>
  <c r="A1034" i="3"/>
  <c r="C30" i="3"/>
  <c r="H30" i="3" l="1"/>
  <c r="I30" i="3" s="1"/>
  <c r="F30" i="3"/>
  <c r="L29" i="3"/>
  <c r="B29" i="3"/>
  <c r="M29" i="3"/>
  <c r="K29" i="3"/>
  <c r="E1034" i="3"/>
  <c r="A1035" i="3"/>
  <c r="C31" i="3"/>
  <c r="H31" i="3" l="1"/>
  <c r="I31" i="3" s="1"/>
  <c r="F31" i="3"/>
  <c r="L30" i="3"/>
  <c r="B30" i="3"/>
  <c r="M30" i="3"/>
  <c r="K30" i="3"/>
  <c r="E1035" i="3"/>
  <c r="A1036" i="3"/>
  <c r="C32" i="3"/>
  <c r="H32" i="3" l="1"/>
  <c r="I32" i="3" s="1"/>
  <c r="F32" i="3"/>
  <c r="L31" i="3"/>
  <c r="B31" i="3"/>
  <c r="M31" i="3"/>
  <c r="K31" i="3"/>
  <c r="E1036" i="3"/>
  <c r="A1037" i="3"/>
  <c r="C33" i="3"/>
  <c r="H33" i="3" l="1"/>
  <c r="I33" i="3" s="1"/>
  <c r="F33" i="3"/>
  <c r="L32" i="3"/>
  <c r="B32" i="3"/>
  <c r="M32" i="3"/>
  <c r="K32" i="3"/>
  <c r="E1037" i="3"/>
  <c r="A1038" i="3"/>
  <c r="C34" i="3"/>
  <c r="H34" i="3" l="1"/>
  <c r="I34" i="3" s="1"/>
  <c r="F34" i="3"/>
  <c r="L33" i="3"/>
  <c r="B33" i="3"/>
  <c r="M33" i="3"/>
  <c r="K33" i="3"/>
  <c r="A1039" i="3"/>
  <c r="E1038" i="3"/>
  <c r="C35" i="3"/>
  <c r="H35" i="3" l="1"/>
  <c r="I35" i="3" s="1"/>
  <c r="F35" i="3"/>
  <c r="L34" i="3"/>
  <c r="B34" i="3"/>
  <c r="M34" i="3"/>
  <c r="K34" i="3"/>
  <c r="A1040" i="3"/>
  <c r="E1039" i="3"/>
  <c r="C36" i="3"/>
  <c r="H36" i="3" l="1"/>
  <c r="I36" i="3" s="1"/>
  <c r="F36" i="3"/>
  <c r="L35" i="3"/>
  <c r="B35" i="3"/>
  <c r="M35" i="3"/>
  <c r="K35" i="3"/>
  <c r="E1040" i="3"/>
  <c r="A1041" i="3"/>
  <c r="C37" i="3"/>
  <c r="H37" i="3" l="1"/>
  <c r="I37" i="3" s="1"/>
  <c r="F37" i="3"/>
  <c r="L36" i="3"/>
  <c r="B36" i="3"/>
  <c r="M36" i="3"/>
  <c r="K36" i="3"/>
  <c r="E1041" i="3"/>
  <c r="A1042" i="3"/>
  <c r="C38" i="3"/>
  <c r="H38" i="3" l="1"/>
  <c r="I38" i="3" s="1"/>
  <c r="F38" i="3"/>
  <c r="L37" i="3"/>
  <c r="B37" i="3"/>
  <c r="M37" i="3"/>
  <c r="K37" i="3"/>
  <c r="E1042" i="3"/>
  <c r="A1043" i="3"/>
  <c r="C39" i="3"/>
  <c r="H39" i="3" l="1"/>
  <c r="I39" i="3" s="1"/>
  <c r="F39" i="3"/>
  <c r="L38" i="3"/>
  <c r="B38" i="3"/>
  <c r="M38" i="3"/>
  <c r="K38" i="3"/>
  <c r="A1044" i="3"/>
  <c r="E1043" i="3"/>
  <c r="C40" i="3"/>
  <c r="H40" i="3" l="1"/>
  <c r="I40" i="3" s="1"/>
  <c r="F40" i="3"/>
  <c r="L39" i="3"/>
  <c r="B39" i="3"/>
  <c r="M39" i="3"/>
  <c r="K39" i="3"/>
  <c r="A1045" i="3"/>
  <c r="E1044" i="3"/>
  <c r="C41" i="3"/>
  <c r="H41" i="3" l="1"/>
  <c r="I41" i="3" s="1"/>
  <c r="F41" i="3"/>
  <c r="L40" i="3"/>
  <c r="B40" i="3"/>
  <c r="M40" i="3"/>
  <c r="K40" i="3"/>
  <c r="E1045" i="3"/>
  <c r="A1046" i="3"/>
  <c r="C42" i="3"/>
  <c r="H42" i="3" l="1"/>
  <c r="I42" i="3" s="1"/>
  <c r="F42" i="3"/>
  <c r="L41" i="3"/>
  <c r="B41" i="3"/>
  <c r="M41" i="3"/>
  <c r="K41" i="3"/>
  <c r="E1046" i="3"/>
  <c r="A1047" i="3"/>
  <c r="C43" i="3"/>
  <c r="H43" i="3" l="1"/>
  <c r="I43" i="3" s="1"/>
  <c r="F43" i="3"/>
  <c r="L42" i="3"/>
  <c r="B42" i="3"/>
  <c r="M42" i="3"/>
  <c r="K42" i="3"/>
  <c r="E1047" i="3"/>
  <c r="A1048" i="3"/>
  <c r="C44" i="3"/>
  <c r="H44" i="3" l="1"/>
  <c r="I44" i="3" s="1"/>
  <c r="F44" i="3"/>
  <c r="L43" i="3"/>
  <c r="B43" i="3"/>
  <c r="M43" i="3"/>
  <c r="K43" i="3"/>
  <c r="E1048" i="3"/>
  <c r="A1049" i="3"/>
  <c r="C45" i="3"/>
  <c r="H45" i="3" l="1"/>
  <c r="I45" i="3" s="1"/>
  <c r="F45" i="3"/>
  <c r="L44" i="3"/>
  <c r="B44" i="3"/>
  <c r="M44" i="3"/>
  <c r="K44" i="3"/>
  <c r="E1049" i="3"/>
  <c r="A1050" i="3"/>
  <c r="C46" i="3"/>
  <c r="H46" i="3" l="1"/>
  <c r="I46" i="3" s="1"/>
  <c r="F46" i="3"/>
  <c r="L45" i="3"/>
  <c r="B45" i="3"/>
  <c r="M45" i="3"/>
  <c r="K45" i="3"/>
  <c r="A1051" i="3"/>
  <c r="E1050" i="3"/>
  <c r="C47" i="3"/>
  <c r="H47" i="3" l="1"/>
  <c r="I47" i="3" s="1"/>
  <c r="F47" i="3"/>
  <c r="L46" i="3"/>
  <c r="B46" i="3"/>
  <c r="M46" i="3"/>
  <c r="K46" i="3"/>
  <c r="A1052" i="3"/>
  <c r="E1051" i="3"/>
  <c r="C48" i="3"/>
  <c r="H48" i="3" l="1"/>
  <c r="I48" i="3" s="1"/>
  <c r="F48" i="3"/>
  <c r="L47" i="3"/>
  <c r="B47" i="3"/>
  <c r="M47" i="3"/>
  <c r="K47" i="3"/>
  <c r="E1052" i="3"/>
  <c r="A1053" i="3"/>
  <c r="C49" i="3"/>
  <c r="H49" i="3" l="1"/>
  <c r="I49" i="3" s="1"/>
  <c r="F49" i="3"/>
  <c r="L48" i="3"/>
  <c r="B48" i="3"/>
  <c r="M48" i="3"/>
  <c r="K48" i="3"/>
  <c r="E1053" i="3"/>
  <c r="A1054" i="3"/>
  <c r="C50" i="3"/>
  <c r="H50" i="3" l="1"/>
  <c r="I50" i="3" s="1"/>
  <c r="F50" i="3"/>
  <c r="L49" i="3"/>
  <c r="B49" i="3"/>
  <c r="M49" i="3"/>
  <c r="K49" i="3"/>
  <c r="E1054" i="3"/>
  <c r="A1055" i="3"/>
  <c r="C51" i="3"/>
  <c r="H51" i="3" l="1"/>
  <c r="I51" i="3" s="1"/>
  <c r="F51" i="3"/>
  <c r="L50" i="3"/>
  <c r="B50" i="3"/>
  <c r="M50" i="3"/>
  <c r="K50" i="3"/>
  <c r="E1055" i="3"/>
  <c r="A1056" i="3"/>
  <c r="C52" i="3"/>
  <c r="H52" i="3" l="1"/>
  <c r="I52" i="3" s="1"/>
  <c r="F52" i="3"/>
  <c r="L51" i="3"/>
  <c r="B51" i="3"/>
  <c r="M51" i="3"/>
  <c r="K51" i="3"/>
  <c r="E1056" i="3"/>
  <c r="A1057" i="3"/>
  <c r="C53" i="3"/>
  <c r="H53" i="3" l="1"/>
  <c r="I53" i="3" s="1"/>
  <c r="F53" i="3"/>
  <c r="L52" i="3"/>
  <c r="B52" i="3"/>
  <c r="M52" i="3"/>
  <c r="K52" i="3"/>
  <c r="E1057" i="3"/>
  <c r="A1058" i="3"/>
  <c r="C54" i="3"/>
  <c r="H54" i="3" l="1"/>
  <c r="I54" i="3" s="1"/>
  <c r="F54" i="3"/>
  <c r="L53" i="3"/>
  <c r="B53" i="3"/>
  <c r="M53" i="3"/>
  <c r="K53" i="3"/>
  <c r="E1058" i="3"/>
  <c r="A1059" i="3"/>
  <c r="C55" i="3"/>
  <c r="H55" i="3" l="1"/>
  <c r="I55" i="3" s="1"/>
  <c r="F55" i="3"/>
  <c r="L54" i="3"/>
  <c r="B54" i="3"/>
  <c r="M54" i="3"/>
  <c r="K54" i="3"/>
  <c r="E1059" i="3"/>
  <c r="A1060" i="3"/>
  <c r="C56" i="3"/>
  <c r="H56" i="3" l="1"/>
  <c r="I56" i="3" s="1"/>
  <c r="F56" i="3"/>
  <c r="L55" i="3"/>
  <c r="B55" i="3"/>
  <c r="M55" i="3"/>
  <c r="K55" i="3"/>
  <c r="E1060" i="3"/>
  <c r="A1061" i="3"/>
  <c r="C57" i="3"/>
  <c r="H57" i="3" l="1"/>
  <c r="I57" i="3" s="1"/>
  <c r="F57" i="3"/>
  <c r="L56" i="3"/>
  <c r="B56" i="3"/>
  <c r="M56" i="3"/>
  <c r="K56" i="3"/>
  <c r="E1061" i="3"/>
  <c r="A1062" i="3"/>
  <c r="C58" i="3"/>
  <c r="H58" i="3" l="1"/>
  <c r="I58" i="3" s="1"/>
  <c r="F58" i="3"/>
  <c r="L57" i="3"/>
  <c r="B57" i="3"/>
  <c r="M57" i="3"/>
  <c r="K57" i="3"/>
  <c r="E1062" i="3"/>
  <c r="A1063" i="3"/>
  <c r="C59" i="3"/>
  <c r="H59" i="3" l="1"/>
  <c r="I59" i="3" s="1"/>
  <c r="F59" i="3"/>
  <c r="L58" i="3"/>
  <c r="B58" i="3"/>
  <c r="M58" i="3"/>
  <c r="K58" i="3"/>
  <c r="E1063" i="3"/>
  <c r="A1064" i="3"/>
  <c r="C60" i="3"/>
  <c r="H60" i="3" l="1"/>
  <c r="I60" i="3" s="1"/>
  <c r="F60" i="3"/>
  <c r="L59" i="3"/>
  <c r="B59" i="3"/>
  <c r="M59" i="3"/>
  <c r="K59" i="3"/>
  <c r="E1064" i="3"/>
  <c r="A1065" i="3"/>
  <c r="C61" i="3"/>
  <c r="H61" i="3" l="1"/>
  <c r="I61" i="3" s="1"/>
  <c r="F61" i="3"/>
  <c r="L60" i="3"/>
  <c r="B60" i="3"/>
  <c r="M60" i="3"/>
  <c r="K60" i="3"/>
  <c r="E1065" i="3"/>
  <c r="A1066" i="3"/>
  <c r="C62" i="3"/>
  <c r="H62" i="3" l="1"/>
  <c r="I62" i="3" s="1"/>
  <c r="F62" i="3"/>
  <c r="L61" i="3"/>
  <c r="B61" i="3"/>
  <c r="M61" i="3"/>
  <c r="K61" i="3"/>
  <c r="A1067" i="3"/>
  <c r="E1066" i="3"/>
  <c r="C63" i="3"/>
  <c r="H63" i="3" l="1"/>
  <c r="I63" i="3" s="1"/>
  <c r="F63" i="3"/>
  <c r="L62" i="3"/>
  <c r="B62" i="3"/>
  <c r="M62" i="3"/>
  <c r="K62" i="3"/>
  <c r="E1067" i="3"/>
  <c r="A1068" i="3"/>
  <c r="C64" i="3"/>
  <c r="H64" i="3" l="1"/>
  <c r="I64" i="3" s="1"/>
  <c r="F64" i="3"/>
  <c r="L63" i="3"/>
  <c r="B63" i="3"/>
  <c r="M63" i="3"/>
  <c r="K63" i="3"/>
  <c r="E1068" i="3"/>
  <c r="A1069" i="3"/>
  <c r="C65" i="3"/>
  <c r="H65" i="3" l="1"/>
  <c r="I65" i="3" s="1"/>
  <c r="F65" i="3"/>
  <c r="L64" i="3"/>
  <c r="B64" i="3"/>
  <c r="M64" i="3"/>
  <c r="K64" i="3"/>
  <c r="E1069" i="3"/>
  <c r="A1070" i="3"/>
  <c r="C66" i="3"/>
  <c r="H66" i="3" l="1"/>
  <c r="I66" i="3" s="1"/>
  <c r="F66" i="3"/>
  <c r="L65" i="3"/>
  <c r="B65" i="3"/>
  <c r="M65" i="3"/>
  <c r="K65" i="3"/>
  <c r="A1071" i="3"/>
  <c r="E1070" i="3"/>
  <c r="C67" i="3"/>
  <c r="H67" i="3" l="1"/>
  <c r="I67" i="3" s="1"/>
  <c r="F67" i="3"/>
  <c r="L66" i="3"/>
  <c r="B66" i="3"/>
  <c r="M66" i="3"/>
  <c r="K66" i="3"/>
  <c r="A1072" i="3"/>
  <c r="E1071" i="3"/>
  <c r="C68" i="3"/>
  <c r="H68" i="3" l="1"/>
  <c r="I68" i="3" s="1"/>
  <c r="F68" i="3"/>
  <c r="L67" i="3"/>
  <c r="B67" i="3"/>
  <c r="M67" i="3"/>
  <c r="K67" i="3"/>
  <c r="E1072" i="3"/>
  <c r="A1073" i="3"/>
  <c r="C69" i="3"/>
  <c r="H69" i="3" l="1"/>
  <c r="I69" i="3" s="1"/>
  <c r="F69" i="3"/>
  <c r="L68" i="3"/>
  <c r="B68" i="3"/>
  <c r="M68" i="3"/>
  <c r="K68" i="3"/>
  <c r="E1073" i="3"/>
  <c r="A1074" i="3"/>
  <c r="C70" i="3"/>
  <c r="H70" i="3" l="1"/>
  <c r="I70" i="3" s="1"/>
  <c r="F70" i="3"/>
  <c r="L69" i="3"/>
  <c r="B69" i="3"/>
  <c r="M69" i="3"/>
  <c r="K69" i="3"/>
  <c r="E1074" i="3"/>
  <c r="A1075" i="3"/>
  <c r="C71" i="3"/>
  <c r="H71" i="3" l="1"/>
  <c r="I71" i="3" s="1"/>
  <c r="F71" i="3"/>
  <c r="L70" i="3"/>
  <c r="B70" i="3"/>
  <c r="M70" i="3"/>
  <c r="K70" i="3"/>
  <c r="E1075" i="3"/>
  <c r="A1076" i="3"/>
  <c r="C72" i="3"/>
  <c r="H72" i="3" l="1"/>
  <c r="I72" i="3" s="1"/>
  <c r="F72" i="3"/>
  <c r="L71" i="3"/>
  <c r="B71" i="3"/>
  <c r="M71" i="3"/>
  <c r="K71" i="3"/>
  <c r="E1076" i="3"/>
  <c r="A1077" i="3"/>
  <c r="C73" i="3"/>
  <c r="H73" i="3" l="1"/>
  <c r="I73" i="3" s="1"/>
  <c r="F73" i="3"/>
  <c r="L72" i="3"/>
  <c r="B72" i="3"/>
  <c r="M72" i="3"/>
  <c r="K72" i="3"/>
  <c r="E1077" i="3"/>
  <c r="A1078" i="3"/>
  <c r="C74" i="3"/>
  <c r="H74" i="3" l="1"/>
  <c r="I74" i="3" s="1"/>
  <c r="F74" i="3"/>
  <c r="L73" i="3"/>
  <c r="B73" i="3"/>
  <c r="M73" i="3"/>
  <c r="K73" i="3"/>
  <c r="E1078" i="3"/>
  <c r="A1079" i="3"/>
  <c r="C75" i="3"/>
  <c r="H75" i="3" l="1"/>
  <c r="I75" i="3" s="1"/>
  <c r="F75" i="3"/>
  <c r="L74" i="3"/>
  <c r="B74" i="3"/>
  <c r="M74" i="3"/>
  <c r="K74" i="3"/>
  <c r="A1080" i="3"/>
  <c r="E1079" i="3"/>
  <c r="C76" i="3"/>
  <c r="H76" i="3" l="1"/>
  <c r="I76" i="3" s="1"/>
  <c r="F76" i="3"/>
  <c r="L75" i="3"/>
  <c r="B75" i="3"/>
  <c r="M75" i="3"/>
  <c r="K75" i="3"/>
  <c r="A1081" i="3"/>
  <c r="E1080" i="3"/>
  <c r="C77" i="3"/>
  <c r="H77" i="3" l="1"/>
  <c r="I77" i="3" s="1"/>
  <c r="F77" i="3"/>
  <c r="L76" i="3"/>
  <c r="B76" i="3"/>
  <c r="M76" i="3"/>
  <c r="K76" i="3"/>
  <c r="E1081" i="3"/>
  <c r="A1082" i="3"/>
  <c r="C78" i="3"/>
  <c r="H78" i="3" l="1"/>
  <c r="I78" i="3" s="1"/>
  <c r="F78" i="3"/>
  <c r="L77" i="3"/>
  <c r="B77" i="3"/>
  <c r="M77" i="3"/>
  <c r="K77" i="3"/>
  <c r="E1082" i="3"/>
  <c r="A1083" i="3"/>
  <c r="C79" i="3"/>
  <c r="H79" i="3" l="1"/>
  <c r="I79" i="3" s="1"/>
  <c r="F79" i="3"/>
  <c r="L78" i="3"/>
  <c r="B78" i="3"/>
  <c r="M78" i="3"/>
  <c r="K78" i="3"/>
  <c r="E1083" i="3"/>
  <c r="A1084" i="3"/>
  <c r="C80" i="3"/>
  <c r="H80" i="3" l="1"/>
  <c r="I80" i="3" s="1"/>
  <c r="F80" i="3"/>
  <c r="L79" i="3"/>
  <c r="B79" i="3"/>
  <c r="M79" i="3"/>
  <c r="K79" i="3"/>
  <c r="E1084" i="3"/>
  <c r="A1085" i="3"/>
  <c r="C81" i="3"/>
  <c r="H81" i="3" l="1"/>
  <c r="I81" i="3" s="1"/>
  <c r="F81" i="3"/>
  <c r="L80" i="3"/>
  <c r="B80" i="3"/>
  <c r="M80" i="3"/>
  <c r="K80" i="3"/>
  <c r="E1085" i="3"/>
  <c r="A1086" i="3"/>
  <c r="C82" i="3"/>
  <c r="H82" i="3" l="1"/>
  <c r="I82" i="3" s="1"/>
  <c r="F82" i="3"/>
  <c r="L81" i="3"/>
  <c r="B81" i="3"/>
  <c r="M81" i="3"/>
  <c r="K81" i="3"/>
  <c r="A1087" i="3"/>
  <c r="E1086" i="3"/>
  <c r="C83" i="3"/>
  <c r="H83" i="3" l="1"/>
  <c r="I83" i="3" s="1"/>
  <c r="F83" i="3"/>
  <c r="L82" i="3"/>
  <c r="B82" i="3"/>
  <c r="M82" i="3"/>
  <c r="K82" i="3"/>
  <c r="E1087" i="3"/>
  <c r="A1088" i="3"/>
  <c r="C84" i="3"/>
  <c r="H84" i="3" l="1"/>
  <c r="I84" i="3" s="1"/>
  <c r="F84" i="3"/>
  <c r="L83" i="3"/>
  <c r="B83" i="3"/>
  <c r="M83" i="3"/>
  <c r="K83" i="3"/>
  <c r="E1088" i="3"/>
  <c r="A1089" i="3"/>
  <c r="C85" i="3"/>
  <c r="H85" i="3" l="1"/>
  <c r="I85" i="3" s="1"/>
  <c r="F85" i="3"/>
  <c r="L84" i="3"/>
  <c r="B84" i="3"/>
  <c r="M84" i="3"/>
  <c r="K84" i="3"/>
  <c r="E1089" i="3"/>
  <c r="A1090" i="3"/>
  <c r="C86" i="3"/>
  <c r="H86" i="3" l="1"/>
  <c r="I86" i="3" s="1"/>
  <c r="F86" i="3"/>
  <c r="L85" i="3"/>
  <c r="B85" i="3"/>
  <c r="M85" i="3"/>
  <c r="K85" i="3"/>
  <c r="E1090" i="3"/>
  <c r="A1091" i="3"/>
  <c r="C87" i="3"/>
  <c r="H87" i="3" l="1"/>
  <c r="I87" i="3" s="1"/>
  <c r="F87" i="3"/>
  <c r="L86" i="3"/>
  <c r="B86" i="3"/>
  <c r="M86" i="3"/>
  <c r="K86" i="3"/>
  <c r="E1091" i="3"/>
  <c r="A1092" i="3"/>
  <c r="C88" i="3"/>
  <c r="H88" i="3" l="1"/>
  <c r="I88" i="3" s="1"/>
  <c r="F88" i="3"/>
  <c r="L87" i="3"/>
  <c r="B87" i="3"/>
  <c r="M87" i="3"/>
  <c r="K87" i="3"/>
  <c r="E1092" i="3"/>
  <c r="A1093" i="3"/>
  <c r="C89" i="3"/>
  <c r="H89" i="3" l="1"/>
  <c r="I89" i="3" s="1"/>
  <c r="F89" i="3"/>
  <c r="L88" i="3"/>
  <c r="B88" i="3"/>
  <c r="M88" i="3"/>
  <c r="K88" i="3"/>
  <c r="E1093" i="3"/>
  <c r="A1094" i="3"/>
  <c r="C90" i="3"/>
  <c r="H90" i="3" l="1"/>
  <c r="I90" i="3" s="1"/>
  <c r="F90" i="3"/>
  <c r="L89" i="3"/>
  <c r="B89" i="3"/>
  <c r="M89" i="3"/>
  <c r="K89" i="3"/>
  <c r="E1094" i="3"/>
  <c r="A1095" i="3"/>
  <c r="C91" i="3"/>
  <c r="H91" i="3" l="1"/>
  <c r="I91" i="3" s="1"/>
  <c r="F91" i="3"/>
  <c r="L90" i="3"/>
  <c r="B90" i="3"/>
  <c r="M90" i="3"/>
  <c r="K90" i="3"/>
  <c r="E1095" i="3"/>
  <c r="A1096" i="3"/>
  <c r="C92" i="3"/>
  <c r="H92" i="3" l="1"/>
  <c r="I92" i="3" s="1"/>
  <c r="F92" i="3"/>
  <c r="L91" i="3"/>
  <c r="B91" i="3"/>
  <c r="M91" i="3"/>
  <c r="K91" i="3"/>
  <c r="E1096" i="3"/>
  <c r="A1097" i="3"/>
  <c r="C93" i="3"/>
  <c r="H93" i="3" l="1"/>
  <c r="I93" i="3" s="1"/>
  <c r="F93" i="3"/>
  <c r="L92" i="3"/>
  <c r="B92" i="3"/>
  <c r="M92" i="3"/>
  <c r="K92" i="3"/>
  <c r="E1097" i="3"/>
  <c r="A1098" i="3"/>
  <c r="C94" i="3"/>
  <c r="H94" i="3" l="1"/>
  <c r="I94" i="3" s="1"/>
  <c r="F94" i="3"/>
  <c r="L93" i="3"/>
  <c r="B93" i="3"/>
  <c r="M93" i="3"/>
  <c r="K93" i="3"/>
  <c r="E1098" i="3"/>
  <c r="A1099" i="3"/>
  <c r="C95" i="3"/>
  <c r="H95" i="3" l="1"/>
  <c r="I95" i="3" s="1"/>
  <c r="F95" i="3"/>
  <c r="L94" i="3"/>
  <c r="B94" i="3"/>
  <c r="M94" i="3"/>
  <c r="K94" i="3"/>
  <c r="E1099" i="3"/>
  <c r="A1100" i="3"/>
  <c r="C96" i="3"/>
  <c r="H96" i="3" l="1"/>
  <c r="I96" i="3" s="1"/>
  <c r="F96" i="3"/>
  <c r="L95" i="3"/>
  <c r="B95" i="3"/>
  <c r="M95" i="3"/>
  <c r="K95" i="3"/>
  <c r="E1100" i="3"/>
  <c r="A1101" i="3"/>
  <c r="C97" i="3"/>
  <c r="H97" i="3" l="1"/>
  <c r="I97" i="3" s="1"/>
  <c r="F97" i="3"/>
  <c r="L96" i="3"/>
  <c r="B96" i="3"/>
  <c r="M96" i="3"/>
  <c r="K96" i="3"/>
  <c r="E1101" i="3"/>
  <c r="A1102" i="3"/>
  <c r="C98" i="3"/>
  <c r="H98" i="3" l="1"/>
  <c r="I98" i="3" s="1"/>
  <c r="F98" i="3"/>
  <c r="L97" i="3"/>
  <c r="B97" i="3"/>
  <c r="M97" i="3"/>
  <c r="K97" i="3"/>
  <c r="E1102" i="3"/>
  <c r="A1103" i="3"/>
  <c r="C99" i="3"/>
  <c r="H99" i="3" l="1"/>
  <c r="I99" i="3" s="1"/>
  <c r="F99" i="3"/>
  <c r="L98" i="3"/>
  <c r="B98" i="3"/>
  <c r="M98" i="3"/>
  <c r="K98" i="3"/>
  <c r="E1103" i="3"/>
  <c r="A1104" i="3"/>
  <c r="C100" i="3"/>
  <c r="H100" i="3" l="1"/>
  <c r="I100" i="3" s="1"/>
  <c r="F100" i="3"/>
  <c r="L99" i="3"/>
  <c r="B99" i="3"/>
  <c r="M99" i="3"/>
  <c r="K99" i="3"/>
  <c r="A1105" i="3"/>
  <c r="E1104" i="3"/>
  <c r="C101" i="3"/>
  <c r="H101" i="3" l="1"/>
  <c r="I101" i="3" s="1"/>
  <c r="F101" i="3"/>
  <c r="L100" i="3"/>
  <c r="B100" i="3"/>
  <c r="M100" i="3"/>
  <c r="K100" i="3"/>
  <c r="E1105" i="3"/>
  <c r="A1106" i="3"/>
  <c r="C102" i="3"/>
  <c r="H102" i="3" l="1"/>
  <c r="I102" i="3" s="1"/>
  <c r="F102" i="3"/>
  <c r="L101" i="3"/>
  <c r="B101" i="3"/>
  <c r="M101" i="3"/>
  <c r="K101" i="3"/>
  <c r="E1106" i="3"/>
  <c r="A1107" i="3"/>
  <c r="C103" i="3"/>
  <c r="H103" i="3" l="1"/>
  <c r="I103" i="3" s="1"/>
  <c r="F103" i="3"/>
  <c r="L102" i="3"/>
  <c r="B102" i="3"/>
  <c r="M102" i="3"/>
  <c r="K102" i="3"/>
  <c r="E1107" i="3"/>
  <c r="A1108" i="3"/>
  <c r="C104" i="3"/>
  <c r="H104" i="3" l="1"/>
  <c r="I104" i="3" s="1"/>
  <c r="F104" i="3"/>
  <c r="L103" i="3"/>
  <c r="B103" i="3"/>
  <c r="M103" i="3"/>
  <c r="K103" i="3"/>
  <c r="A1109" i="3"/>
  <c r="E1108" i="3"/>
  <c r="C105" i="3"/>
  <c r="H105" i="3" l="1"/>
  <c r="I105" i="3" s="1"/>
  <c r="F105" i="3"/>
  <c r="L104" i="3"/>
  <c r="B104" i="3"/>
  <c r="M104" i="3"/>
  <c r="K104" i="3"/>
  <c r="E1109" i="3"/>
  <c r="A1110" i="3"/>
  <c r="C106" i="3"/>
  <c r="H106" i="3" l="1"/>
  <c r="I106" i="3" s="1"/>
  <c r="F106" i="3"/>
  <c r="L105" i="3"/>
  <c r="B105" i="3"/>
  <c r="M105" i="3"/>
  <c r="K105" i="3"/>
  <c r="E1110" i="3"/>
  <c r="A1111" i="3"/>
  <c r="C107" i="3"/>
  <c r="H107" i="3" l="1"/>
  <c r="I107" i="3" s="1"/>
  <c r="F107" i="3"/>
  <c r="L106" i="3"/>
  <c r="B106" i="3"/>
  <c r="M106" i="3"/>
  <c r="K106" i="3"/>
  <c r="E1111" i="3"/>
  <c r="A1112" i="3"/>
  <c r="C108" i="3"/>
  <c r="H108" i="3" l="1"/>
  <c r="I108" i="3" s="1"/>
  <c r="F108" i="3"/>
  <c r="L107" i="3"/>
  <c r="B107" i="3"/>
  <c r="M107" i="3"/>
  <c r="K107" i="3"/>
  <c r="E1112" i="3"/>
  <c r="A1113" i="3"/>
  <c r="C109" i="3"/>
  <c r="H109" i="3" l="1"/>
  <c r="I109" i="3" s="1"/>
  <c r="F109" i="3"/>
  <c r="L108" i="3"/>
  <c r="B108" i="3"/>
  <c r="M108" i="3"/>
  <c r="K108" i="3"/>
  <c r="E1113" i="3"/>
  <c r="A1114" i="3"/>
  <c r="C110" i="3"/>
  <c r="H110" i="3" l="1"/>
  <c r="I110" i="3" s="1"/>
  <c r="F110" i="3"/>
  <c r="L109" i="3"/>
  <c r="B109" i="3"/>
  <c r="M109" i="3"/>
  <c r="K109" i="3"/>
  <c r="E1114" i="3"/>
  <c r="A1115" i="3"/>
  <c r="C111" i="3"/>
  <c r="H111" i="3" l="1"/>
  <c r="I111" i="3" s="1"/>
  <c r="F111" i="3"/>
  <c r="L110" i="3"/>
  <c r="B110" i="3"/>
  <c r="M110" i="3"/>
  <c r="K110" i="3"/>
  <c r="E1115" i="3"/>
  <c r="A1116" i="3"/>
  <c r="C112" i="3"/>
  <c r="H112" i="3" l="1"/>
  <c r="I112" i="3" s="1"/>
  <c r="F112" i="3"/>
  <c r="L111" i="3"/>
  <c r="B111" i="3"/>
  <c r="M111" i="3"/>
  <c r="K111" i="3"/>
  <c r="E1116" i="3"/>
  <c r="A1117" i="3"/>
  <c r="C113" i="3"/>
  <c r="H113" i="3" l="1"/>
  <c r="I113" i="3" s="1"/>
  <c r="F113" i="3"/>
  <c r="L112" i="3"/>
  <c r="B112" i="3"/>
  <c r="M112" i="3"/>
  <c r="K112" i="3"/>
  <c r="E1117" i="3"/>
  <c r="A1118" i="3"/>
  <c r="C114" i="3"/>
  <c r="H114" i="3" l="1"/>
  <c r="I114" i="3" s="1"/>
  <c r="F114" i="3"/>
  <c r="L113" i="3"/>
  <c r="B113" i="3"/>
  <c r="M113" i="3"/>
  <c r="K113" i="3"/>
  <c r="E1118" i="3"/>
  <c r="A1119" i="3"/>
  <c r="C115" i="3"/>
  <c r="H115" i="3" l="1"/>
  <c r="I115" i="3" s="1"/>
  <c r="F115" i="3"/>
  <c r="L114" i="3"/>
  <c r="B114" i="3"/>
  <c r="M114" i="3"/>
  <c r="K114" i="3"/>
  <c r="E1119" i="3"/>
  <c r="A1120" i="3"/>
  <c r="C116" i="3"/>
  <c r="H116" i="3" l="1"/>
  <c r="I116" i="3" s="1"/>
  <c r="F116" i="3"/>
  <c r="L115" i="3"/>
  <c r="B115" i="3"/>
  <c r="M115" i="3"/>
  <c r="K115" i="3"/>
  <c r="E1120" i="3"/>
  <c r="A1121" i="3"/>
  <c r="C117" i="3"/>
  <c r="H117" i="3" l="1"/>
  <c r="I117" i="3" s="1"/>
  <c r="F117" i="3"/>
  <c r="L116" i="3"/>
  <c r="B116" i="3"/>
  <c r="M116" i="3"/>
  <c r="K116" i="3"/>
  <c r="E1121" i="3"/>
  <c r="A1122" i="3"/>
  <c r="C118" i="3"/>
  <c r="H118" i="3" l="1"/>
  <c r="I118" i="3" s="1"/>
  <c r="F118" i="3"/>
  <c r="L117" i="3"/>
  <c r="B117" i="3"/>
  <c r="M117" i="3"/>
  <c r="K117" i="3"/>
  <c r="E1122" i="3"/>
  <c r="A1123" i="3"/>
  <c r="C119" i="3"/>
  <c r="H119" i="3" l="1"/>
  <c r="I119" i="3" s="1"/>
  <c r="F119" i="3"/>
  <c r="L118" i="3"/>
  <c r="B118" i="3"/>
  <c r="M118" i="3"/>
  <c r="K118" i="3"/>
  <c r="E1123" i="3"/>
  <c r="A1124" i="3"/>
  <c r="C120" i="3"/>
  <c r="H120" i="3" l="1"/>
  <c r="I120" i="3" s="1"/>
  <c r="F120" i="3"/>
  <c r="L119" i="3"/>
  <c r="B119" i="3"/>
  <c r="M119" i="3"/>
  <c r="K119" i="3"/>
  <c r="E1124" i="3"/>
  <c r="A1125" i="3"/>
  <c r="C121" i="3"/>
  <c r="H121" i="3" l="1"/>
  <c r="I121" i="3" s="1"/>
  <c r="F121" i="3"/>
  <c r="L120" i="3"/>
  <c r="B120" i="3"/>
  <c r="M120" i="3"/>
  <c r="K120" i="3"/>
  <c r="E1125" i="3"/>
  <c r="A1126" i="3"/>
  <c r="C122" i="3"/>
  <c r="H122" i="3" l="1"/>
  <c r="I122" i="3" s="1"/>
  <c r="F122" i="3"/>
  <c r="L121" i="3"/>
  <c r="B121" i="3"/>
  <c r="M121" i="3"/>
  <c r="K121" i="3"/>
  <c r="E1126" i="3"/>
  <c r="A1127" i="3"/>
  <c r="C123" i="3"/>
  <c r="H123" i="3" l="1"/>
  <c r="I123" i="3" s="1"/>
  <c r="F123" i="3"/>
  <c r="L122" i="3"/>
  <c r="B122" i="3"/>
  <c r="M122" i="3"/>
  <c r="K122" i="3"/>
  <c r="E1127" i="3"/>
  <c r="A1128" i="3"/>
  <c r="C124" i="3"/>
  <c r="H124" i="3" l="1"/>
  <c r="I124" i="3" s="1"/>
  <c r="F124" i="3"/>
  <c r="L123" i="3"/>
  <c r="B123" i="3"/>
  <c r="M123" i="3"/>
  <c r="K123" i="3"/>
  <c r="E1128" i="3"/>
  <c r="A1129" i="3"/>
  <c r="C125" i="3"/>
  <c r="H125" i="3" l="1"/>
  <c r="I125" i="3" s="1"/>
  <c r="F125" i="3"/>
  <c r="L124" i="3"/>
  <c r="B124" i="3"/>
  <c r="M124" i="3"/>
  <c r="K124" i="3"/>
  <c r="E1129" i="3"/>
  <c r="A1130" i="3"/>
  <c r="C126" i="3"/>
  <c r="H126" i="3" l="1"/>
  <c r="I126" i="3" s="1"/>
  <c r="F126" i="3"/>
  <c r="L125" i="3"/>
  <c r="B125" i="3"/>
  <c r="M125" i="3"/>
  <c r="K125" i="3"/>
  <c r="A1131" i="3"/>
  <c r="E1130" i="3"/>
  <c r="C127" i="3"/>
  <c r="H127" i="3" l="1"/>
  <c r="I127" i="3" s="1"/>
  <c r="F127" i="3"/>
  <c r="L126" i="3"/>
  <c r="B126" i="3"/>
  <c r="M126" i="3"/>
  <c r="K126" i="3"/>
  <c r="E1131" i="3"/>
  <c r="A1132" i="3"/>
  <c r="C128" i="3"/>
  <c r="H128" i="3" l="1"/>
  <c r="I128" i="3" s="1"/>
  <c r="F128" i="3"/>
  <c r="L127" i="3"/>
  <c r="B127" i="3"/>
  <c r="M127" i="3"/>
  <c r="K127" i="3"/>
  <c r="E1132" i="3"/>
  <c r="A1133" i="3"/>
  <c r="C129" i="3"/>
  <c r="H129" i="3" l="1"/>
  <c r="I129" i="3" s="1"/>
  <c r="F129" i="3"/>
  <c r="L128" i="3"/>
  <c r="B128" i="3"/>
  <c r="M128" i="3"/>
  <c r="K128" i="3"/>
  <c r="E1133" i="3"/>
  <c r="A1134" i="3"/>
  <c r="C130" i="3"/>
  <c r="H130" i="3" l="1"/>
  <c r="I130" i="3" s="1"/>
  <c r="F130" i="3"/>
  <c r="L129" i="3"/>
  <c r="B129" i="3"/>
  <c r="M129" i="3"/>
  <c r="K129" i="3"/>
  <c r="E1134" i="3"/>
  <c r="A1135" i="3"/>
  <c r="C131" i="3"/>
  <c r="H131" i="3" l="1"/>
  <c r="I131" i="3" s="1"/>
  <c r="F131" i="3"/>
  <c r="L130" i="3"/>
  <c r="B130" i="3"/>
  <c r="M130" i="3"/>
  <c r="K130" i="3"/>
  <c r="E1135" i="3"/>
  <c r="A1136" i="3"/>
  <c r="C132" i="3"/>
  <c r="H132" i="3" l="1"/>
  <c r="I132" i="3" s="1"/>
  <c r="F132" i="3"/>
  <c r="L131" i="3"/>
  <c r="B131" i="3"/>
  <c r="M131" i="3"/>
  <c r="K131" i="3"/>
  <c r="E1136" i="3"/>
  <c r="A1137" i="3"/>
  <c r="C133" i="3"/>
  <c r="H133" i="3" l="1"/>
  <c r="I133" i="3" s="1"/>
  <c r="F133" i="3"/>
  <c r="L132" i="3"/>
  <c r="B132" i="3"/>
  <c r="M132" i="3"/>
  <c r="K132" i="3"/>
  <c r="A1138" i="3"/>
  <c r="E1137" i="3"/>
  <c r="C134" i="3"/>
  <c r="H134" i="3" l="1"/>
  <c r="I134" i="3" s="1"/>
  <c r="F134" i="3"/>
  <c r="L133" i="3"/>
  <c r="B133" i="3"/>
  <c r="M133" i="3"/>
  <c r="K133" i="3"/>
  <c r="A1139" i="3"/>
  <c r="E1138" i="3"/>
  <c r="C135" i="3"/>
  <c r="H135" i="3" l="1"/>
  <c r="I135" i="3" s="1"/>
  <c r="F135" i="3"/>
  <c r="L134" i="3"/>
  <c r="B134" i="3"/>
  <c r="M134" i="3"/>
  <c r="K134" i="3"/>
  <c r="E1139" i="3"/>
  <c r="A1140" i="3"/>
  <c r="C136" i="3"/>
  <c r="H136" i="3" l="1"/>
  <c r="I136" i="3" s="1"/>
  <c r="F136" i="3"/>
  <c r="L135" i="3"/>
  <c r="B135" i="3"/>
  <c r="M135" i="3"/>
  <c r="K135" i="3"/>
  <c r="E1140" i="3"/>
  <c r="A1141" i="3"/>
  <c r="C137" i="3"/>
  <c r="H137" i="3" l="1"/>
  <c r="I137" i="3" s="1"/>
  <c r="F137" i="3"/>
  <c r="L136" i="3"/>
  <c r="B136" i="3"/>
  <c r="M136" i="3"/>
  <c r="K136" i="3"/>
  <c r="E1141" i="3"/>
  <c r="A1142" i="3"/>
  <c r="C138" i="3"/>
  <c r="H138" i="3" l="1"/>
  <c r="I138" i="3" s="1"/>
  <c r="F138" i="3"/>
  <c r="L137" i="3"/>
  <c r="B137" i="3"/>
  <c r="M137" i="3"/>
  <c r="K137" i="3"/>
  <c r="E1142" i="3"/>
  <c r="A1143" i="3"/>
  <c r="C139" i="3"/>
  <c r="H139" i="3" l="1"/>
  <c r="I139" i="3" s="1"/>
  <c r="F139" i="3"/>
  <c r="L138" i="3"/>
  <c r="B138" i="3"/>
  <c r="M138" i="3"/>
  <c r="K138" i="3"/>
  <c r="A1144" i="3"/>
  <c r="E1143" i="3"/>
  <c r="C140" i="3"/>
  <c r="H140" i="3" l="1"/>
  <c r="I140" i="3" s="1"/>
  <c r="F140" i="3"/>
  <c r="L139" i="3"/>
  <c r="B139" i="3"/>
  <c r="M139" i="3"/>
  <c r="K139" i="3"/>
  <c r="A1145" i="3"/>
  <c r="E1144" i="3"/>
  <c r="C141" i="3"/>
  <c r="H141" i="3" l="1"/>
  <c r="I141" i="3" s="1"/>
  <c r="F141" i="3"/>
  <c r="L140" i="3"/>
  <c r="B140" i="3"/>
  <c r="M140" i="3"/>
  <c r="K140" i="3"/>
  <c r="E1145" i="3"/>
  <c r="A1146" i="3"/>
  <c r="C142" i="3"/>
  <c r="H142" i="3" l="1"/>
  <c r="I142" i="3" s="1"/>
  <c r="F142" i="3"/>
  <c r="L141" i="3"/>
  <c r="B141" i="3"/>
  <c r="M141" i="3"/>
  <c r="K141" i="3"/>
  <c r="E1146" i="3"/>
  <c r="A1147" i="3"/>
  <c r="C143" i="3"/>
  <c r="H143" i="3" l="1"/>
  <c r="I143" i="3" s="1"/>
  <c r="F143" i="3"/>
  <c r="L142" i="3"/>
  <c r="B142" i="3"/>
  <c r="M142" i="3"/>
  <c r="K142" i="3"/>
  <c r="A1148" i="3"/>
  <c r="E1147" i="3"/>
  <c r="C144" i="3"/>
  <c r="H144" i="3" l="1"/>
  <c r="I144" i="3" s="1"/>
  <c r="F144" i="3"/>
  <c r="L143" i="3"/>
  <c r="B143" i="3"/>
  <c r="M143" i="3"/>
  <c r="K143" i="3"/>
  <c r="E1148" i="3"/>
  <c r="A1149" i="3"/>
  <c r="C145" i="3"/>
  <c r="H145" i="3" l="1"/>
  <c r="I145" i="3" s="1"/>
  <c r="F145" i="3"/>
  <c r="L144" i="3"/>
  <c r="B144" i="3"/>
  <c r="M144" i="3"/>
  <c r="K144" i="3"/>
  <c r="E1149" i="3"/>
  <c r="A1150" i="3"/>
  <c r="C146" i="3"/>
  <c r="H146" i="3" l="1"/>
  <c r="I146" i="3" s="1"/>
  <c r="F146" i="3"/>
  <c r="L145" i="3"/>
  <c r="B145" i="3"/>
  <c r="M145" i="3"/>
  <c r="K145" i="3"/>
  <c r="E1150" i="3"/>
  <c r="A1151" i="3"/>
  <c r="C147" i="3"/>
  <c r="H147" i="3" l="1"/>
  <c r="I147" i="3" s="1"/>
  <c r="F147" i="3"/>
  <c r="L146" i="3"/>
  <c r="B146" i="3"/>
  <c r="M146" i="3"/>
  <c r="K146" i="3"/>
  <c r="E1151" i="3"/>
  <c r="A1152" i="3"/>
  <c r="C148" i="3"/>
  <c r="H148" i="3" l="1"/>
  <c r="I148" i="3" s="1"/>
  <c r="F148" i="3"/>
  <c r="L147" i="3"/>
  <c r="B147" i="3"/>
  <c r="M147" i="3"/>
  <c r="K147" i="3"/>
  <c r="E1152" i="3"/>
  <c r="A1153" i="3"/>
  <c r="C149" i="3"/>
  <c r="H149" i="3" l="1"/>
  <c r="I149" i="3" s="1"/>
  <c r="F149" i="3"/>
  <c r="L148" i="3"/>
  <c r="B148" i="3"/>
  <c r="M148" i="3"/>
  <c r="K148" i="3"/>
  <c r="A1154" i="3"/>
  <c r="E1153" i="3"/>
  <c r="C150" i="3"/>
  <c r="H150" i="3" l="1"/>
  <c r="I150" i="3" s="1"/>
  <c r="F150" i="3"/>
  <c r="L149" i="3"/>
  <c r="B149" i="3"/>
  <c r="M149" i="3"/>
  <c r="K149" i="3"/>
  <c r="A1155" i="3"/>
  <c r="E1154" i="3"/>
  <c r="C151" i="3"/>
  <c r="H151" i="3" l="1"/>
  <c r="I151" i="3" s="1"/>
  <c r="F151" i="3"/>
  <c r="L150" i="3"/>
  <c r="B150" i="3"/>
  <c r="M150" i="3"/>
  <c r="K150" i="3"/>
  <c r="E1155" i="3"/>
  <c r="A1156" i="3"/>
  <c r="C152" i="3"/>
  <c r="H152" i="3" l="1"/>
  <c r="I152" i="3" s="1"/>
  <c r="F152" i="3"/>
  <c r="L151" i="3"/>
  <c r="B151" i="3"/>
  <c r="M151" i="3"/>
  <c r="K151" i="3"/>
  <c r="E1156" i="3"/>
  <c r="A1157" i="3"/>
  <c r="C153" i="3"/>
  <c r="H153" i="3" l="1"/>
  <c r="I153" i="3" s="1"/>
  <c r="F153" i="3"/>
  <c r="L152" i="3"/>
  <c r="B152" i="3"/>
  <c r="M152" i="3"/>
  <c r="K152" i="3"/>
  <c r="E1157" i="3"/>
  <c r="A1158" i="3"/>
  <c r="C154" i="3"/>
  <c r="H154" i="3" l="1"/>
  <c r="I154" i="3" s="1"/>
  <c r="F154" i="3"/>
  <c r="L153" i="3"/>
  <c r="B153" i="3"/>
  <c r="M153" i="3"/>
  <c r="K153" i="3"/>
  <c r="A1159" i="3"/>
  <c r="E1158" i="3"/>
  <c r="C155" i="3"/>
  <c r="H155" i="3" l="1"/>
  <c r="I155" i="3" s="1"/>
  <c r="F155" i="3"/>
  <c r="L154" i="3"/>
  <c r="B154" i="3"/>
  <c r="M154" i="3"/>
  <c r="K154" i="3"/>
  <c r="E1159" i="3"/>
  <c r="A1160" i="3"/>
  <c r="C156" i="3"/>
  <c r="H156" i="3" l="1"/>
  <c r="I156" i="3" s="1"/>
  <c r="F156" i="3"/>
  <c r="L155" i="3"/>
  <c r="B155" i="3"/>
  <c r="M155" i="3"/>
  <c r="K155" i="3"/>
  <c r="E1160" i="3"/>
  <c r="A1161" i="3"/>
  <c r="C157" i="3"/>
  <c r="H157" i="3" l="1"/>
  <c r="I157" i="3" s="1"/>
  <c r="F157" i="3"/>
  <c r="L156" i="3"/>
  <c r="B156" i="3"/>
  <c r="M156" i="3"/>
  <c r="K156" i="3"/>
  <c r="A1162" i="3"/>
  <c r="E1161" i="3"/>
  <c r="C158" i="3"/>
  <c r="H158" i="3" l="1"/>
  <c r="I158" i="3" s="1"/>
  <c r="F158" i="3"/>
  <c r="L157" i="3"/>
  <c r="B157" i="3"/>
  <c r="M157" i="3"/>
  <c r="K157" i="3"/>
  <c r="A1163" i="3"/>
  <c r="E1162" i="3"/>
  <c r="C159" i="3"/>
  <c r="H159" i="3" l="1"/>
  <c r="I159" i="3" s="1"/>
  <c r="F159" i="3"/>
  <c r="L158" i="3"/>
  <c r="B158" i="3"/>
  <c r="M158" i="3"/>
  <c r="K158" i="3"/>
  <c r="E1163" i="3"/>
  <c r="A1164" i="3"/>
  <c r="C160" i="3"/>
  <c r="H160" i="3" l="1"/>
  <c r="I160" i="3" s="1"/>
  <c r="F160" i="3"/>
  <c r="L159" i="3"/>
  <c r="B159" i="3"/>
  <c r="M159" i="3"/>
  <c r="K159" i="3"/>
  <c r="E1164" i="3"/>
  <c r="A1165" i="3"/>
  <c r="C161" i="3"/>
  <c r="H161" i="3" l="1"/>
  <c r="I161" i="3" s="1"/>
  <c r="F161" i="3"/>
  <c r="L160" i="3"/>
  <c r="B160" i="3"/>
  <c r="M160" i="3"/>
  <c r="K160" i="3"/>
  <c r="E1165" i="3"/>
  <c r="A1166" i="3"/>
  <c r="C162" i="3"/>
  <c r="H162" i="3" l="1"/>
  <c r="I162" i="3" s="1"/>
  <c r="F162" i="3"/>
  <c r="L161" i="3"/>
  <c r="B161" i="3"/>
  <c r="M161" i="3"/>
  <c r="K161" i="3"/>
  <c r="A1167" i="3"/>
  <c r="E1166" i="3"/>
  <c r="C163" i="3"/>
  <c r="H163" i="3" l="1"/>
  <c r="I163" i="3" s="1"/>
  <c r="F163" i="3"/>
  <c r="L162" i="3"/>
  <c r="B162" i="3"/>
  <c r="M162" i="3"/>
  <c r="K162" i="3"/>
  <c r="E1167" i="3"/>
  <c r="A1168" i="3"/>
  <c r="C164" i="3"/>
  <c r="H164" i="3" l="1"/>
  <c r="I164" i="3" s="1"/>
  <c r="F164" i="3"/>
  <c r="L163" i="3"/>
  <c r="B163" i="3"/>
  <c r="M163" i="3"/>
  <c r="K163" i="3"/>
  <c r="E1168" i="3"/>
  <c r="A1169" i="3"/>
  <c r="C165" i="3"/>
  <c r="H165" i="3" l="1"/>
  <c r="I165" i="3" s="1"/>
  <c r="F165" i="3"/>
  <c r="L164" i="3"/>
  <c r="B164" i="3"/>
  <c r="M164" i="3"/>
  <c r="K164" i="3"/>
  <c r="E1169" i="3"/>
  <c r="A1170" i="3"/>
  <c r="C166" i="3"/>
  <c r="H166" i="3" l="1"/>
  <c r="I166" i="3" s="1"/>
  <c r="F166" i="3"/>
  <c r="L165" i="3"/>
  <c r="B165" i="3"/>
  <c r="M165" i="3"/>
  <c r="K165" i="3"/>
  <c r="E1170" i="3"/>
  <c r="A1171" i="3"/>
  <c r="C167" i="3"/>
  <c r="H167" i="3" l="1"/>
  <c r="I167" i="3" s="1"/>
  <c r="F167" i="3"/>
  <c r="L166" i="3"/>
  <c r="B166" i="3"/>
  <c r="M166" i="3"/>
  <c r="K166" i="3"/>
  <c r="E1171" i="3"/>
  <c r="A1172" i="3"/>
  <c r="C168" i="3"/>
  <c r="H168" i="3" l="1"/>
  <c r="I168" i="3" s="1"/>
  <c r="F168" i="3"/>
  <c r="L167" i="3"/>
  <c r="B167" i="3"/>
  <c r="M167" i="3"/>
  <c r="K167" i="3"/>
  <c r="A1173" i="3"/>
  <c r="E1172" i="3"/>
  <c r="C169" i="3"/>
  <c r="H169" i="3" l="1"/>
  <c r="I169" i="3" s="1"/>
  <c r="F169" i="3"/>
  <c r="L168" i="3"/>
  <c r="B168" i="3"/>
  <c r="M168" i="3"/>
  <c r="K168" i="3"/>
  <c r="E1173" i="3"/>
  <c r="A1174" i="3"/>
  <c r="C170" i="3"/>
  <c r="H170" i="3" l="1"/>
  <c r="I170" i="3" s="1"/>
  <c r="F170" i="3"/>
  <c r="L169" i="3"/>
  <c r="B169" i="3"/>
  <c r="M169" i="3"/>
  <c r="K169" i="3"/>
  <c r="E1174" i="3"/>
  <c r="A1175" i="3"/>
  <c r="C171" i="3"/>
  <c r="H171" i="3" l="1"/>
  <c r="I171" i="3" s="1"/>
  <c r="F171" i="3"/>
  <c r="L170" i="3"/>
  <c r="B170" i="3"/>
  <c r="M170" i="3"/>
  <c r="K170" i="3"/>
  <c r="E1175" i="3"/>
  <c r="A1176" i="3"/>
  <c r="C172" i="3"/>
  <c r="H172" i="3" l="1"/>
  <c r="I172" i="3" s="1"/>
  <c r="F172" i="3"/>
  <c r="L171" i="3"/>
  <c r="B171" i="3"/>
  <c r="M171" i="3"/>
  <c r="K171" i="3"/>
  <c r="E1176" i="3"/>
  <c r="A1177" i="3"/>
  <c r="C173" i="3"/>
  <c r="H173" i="3" l="1"/>
  <c r="I173" i="3" s="1"/>
  <c r="F173" i="3"/>
  <c r="L172" i="3"/>
  <c r="B172" i="3"/>
  <c r="M172" i="3"/>
  <c r="K172" i="3"/>
  <c r="E1177" i="3"/>
  <c r="A1178" i="3"/>
  <c r="C174" i="3"/>
  <c r="H174" i="3" l="1"/>
  <c r="I174" i="3" s="1"/>
  <c r="F174" i="3"/>
  <c r="L173" i="3"/>
  <c r="B173" i="3"/>
  <c r="M173" i="3"/>
  <c r="K173" i="3"/>
  <c r="E1178" i="3"/>
  <c r="A1179" i="3"/>
  <c r="C175" i="3"/>
  <c r="H175" i="3" l="1"/>
  <c r="I175" i="3" s="1"/>
  <c r="F175" i="3"/>
  <c r="L174" i="3"/>
  <c r="B174" i="3"/>
  <c r="M174" i="3"/>
  <c r="K174" i="3"/>
  <c r="A1180" i="3"/>
  <c r="E1179" i="3"/>
  <c r="C176" i="3"/>
  <c r="H176" i="3" l="1"/>
  <c r="I176" i="3" s="1"/>
  <c r="F176" i="3"/>
  <c r="L175" i="3"/>
  <c r="B175" i="3"/>
  <c r="M175" i="3"/>
  <c r="K175" i="3"/>
  <c r="E1180" i="3"/>
  <c r="A1181" i="3"/>
  <c r="C177" i="3"/>
  <c r="H177" i="3" l="1"/>
  <c r="I177" i="3" s="1"/>
  <c r="F177" i="3"/>
  <c r="L176" i="3"/>
  <c r="B176" i="3"/>
  <c r="M176" i="3"/>
  <c r="K176" i="3"/>
  <c r="A1182" i="3"/>
  <c r="E1181" i="3"/>
  <c r="C178" i="3"/>
  <c r="H178" i="3" l="1"/>
  <c r="I178" i="3" s="1"/>
  <c r="F178" i="3"/>
  <c r="L177" i="3"/>
  <c r="B177" i="3"/>
  <c r="M177" i="3"/>
  <c r="K177" i="3"/>
  <c r="E1182" i="3"/>
  <c r="A1183" i="3"/>
  <c r="C179" i="3"/>
  <c r="H179" i="3" l="1"/>
  <c r="I179" i="3" s="1"/>
  <c r="F179" i="3"/>
  <c r="L178" i="3"/>
  <c r="B178" i="3"/>
  <c r="M178" i="3"/>
  <c r="K178" i="3"/>
  <c r="A1184" i="3"/>
  <c r="E1183" i="3"/>
  <c r="C180" i="3"/>
  <c r="H180" i="3" l="1"/>
  <c r="I180" i="3" s="1"/>
  <c r="F180" i="3"/>
  <c r="L179" i="3"/>
  <c r="B179" i="3"/>
  <c r="M179" i="3"/>
  <c r="K179" i="3"/>
  <c r="E1184" i="3"/>
  <c r="A1185" i="3"/>
  <c r="C181" i="3"/>
  <c r="H181" i="3" l="1"/>
  <c r="I181" i="3" s="1"/>
  <c r="F181" i="3"/>
  <c r="L180" i="3"/>
  <c r="B180" i="3"/>
  <c r="M180" i="3"/>
  <c r="K180" i="3"/>
  <c r="A1186" i="3"/>
  <c r="E1185" i="3"/>
  <c r="C182" i="3"/>
  <c r="H182" i="3" l="1"/>
  <c r="I182" i="3" s="1"/>
  <c r="F182" i="3"/>
  <c r="L181" i="3"/>
  <c r="B181" i="3"/>
  <c r="M181" i="3"/>
  <c r="K181" i="3"/>
  <c r="E1186" i="3"/>
  <c r="A1187" i="3"/>
  <c r="C183" i="3"/>
  <c r="H183" i="3" l="1"/>
  <c r="I183" i="3" s="1"/>
  <c r="F183" i="3"/>
  <c r="L182" i="3"/>
  <c r="B182" i="3"/>
  <c r="M182" i="3"/>
  <c r="K182" i="3"/>
  <c r="E1187" i="3"/>
  <c r="A1188" i="3"/>
  <c r="C184" i="3"/>
  <c r="H184" i="3" l="1"/>
  <c r="I184" i="3" s="1"/>
  <c r="F184" i="3"/>
  <c r="L183" i="3"/>
  <c r="B183" i="3"/>
  <c r="M183" i="3"/>
  <c r="K183" i="3"/>
  <c r="A1189" i="3"/>
  <c r="E1188" i="3"/>
  <c r="C185" i="3"/>
  <c r="H185" i="3" l="1"/>
  <c r="I185" i="3" s="1"/>
  <c r="F185" i="3"/>
  <c r="L184" i="3"/>
  <c r="B184" i="3"/>
  <c r="M184" i="3"/>
  <c r="K184" i="3"/>
  <c r="E1189" i="3"/>
  <c r="A1190" i="3"/>
  <c r="C186" i="3"/>
  <c r="H186" i="3" l="1"/>
  <c r="I186" i="3" s="1"/>
  <c r="F186" i="3"/>
  <c r="L185" i="3"/>
  <c r="B185" i="3"/>
  <c r="M185" i="3"/>
  <c r="K185" i="3"/>
  <c r="A1191" i="3"/>
  <c r="E1190" i="3"/>
  <c r="C187" i="3"/>
  <c r="H187" i="3" l="1"/>
  <c r="I187" i="3" s="1"/>
  <c r="F187" i="3"/>
  <c r="L186" i="3"/>
  <c r="B186" i="3"/>
  <c r="M186" i="3"/>
  <c r="K186" i="3"/>
  <c r="E1191" i="3"/>
  <c r="A1192" i="3"/>
  <c r="C188" i="3"/>
  <c r="H188" i="3" l="1"/>
  <c r="I188" i="3" s="1"/>
  <c r="F188" i="3"/>
  <c r="L187" i="3"/>
  <c r="B187" i="3"/>
  <c r="M187" i="3"/>
  <c r="K187" i="3"/>
  <c r="E1192" i="3"/>
  <c r="A1193" i="3"/>
  <c r="C189" i="3"/>
  <c r="H189" i="3" l="1"/>
  <c r="I189" i="3" s="1"/>
  <c r="F189" i="3"/>
  <c r="L188" i="3"/>
  <c r="B188" i="3"/>
  <c r="M188" i="3"/>
  <c r="K188" i="3"/>
  <c r="E1193" i="3"/>
  <c r="A1194" i="3"/>
  <c r="C190" i="3"/>
  <c r="H190" i="3" l="1"/>
  <c r="I190" i="3" s="1"/>
  <c r="F190" i="3"/>
  <c r="L189" i="3"/>
  <c r="B189" i="3"/>
  <c r="M189" i="3"/>
  <c r="K189" i="3"/>
  <c r="E1194" i="3"/>
  <c r="A1195" i="3"/>
  <c r="C191" i="3"/>
  <c r="H191" i="3" l="1"/>
  <c r="I191" i="3" s="1"/>
  <c r="F191" i="3"/>
  <c r="L190" i="3"/>
  <c r="B190" i="3"/>
  <c r="M190" i="3"/>
  <c r="K190" i="3"/>
  <c r="A1196" i="3"/>
  <c r="E1195" i="3"/>
  <c r="C192" i="3"/>
  <c r="H192" i="3" l="1"/>
  <c r="I192" i="3" s="1"/>
  <c r="F192" i="3"/>
  <c r="L191" i="3"/>
  <c r="B191" i="3"/>
  <c r="M191" i="3"/>
  <c r="K191" i="3"/>
  <c r="E1196" i="3"/>
  <c r="A1197" i="3"/>
  <c r="C193" i="3"/>
  <c r="H193" i="3" l="1"/>
  <c r="I193" i="3" s="1"/>
  <c r="F193" i="3"/>
  <c r="L192" i="3"/>
  <c r="B192" i="3"/>
  <c r="M192" i="3"/>
  <c r="K192" i="3"/>
  <c r="E1197" i="3"/>
  <c r="A1198" i="3"/>
  <c r="C194" i="3"/>
  <c r="H194" i="3" l="1"/>
  <c r="I194" i="3" s="1"/>
  <c r="F194" i="3"/>
  <c r="L193" i="3"/>
  <c r="B193" i="3"/>
  <c r="M193" i="3"/>
  <c r="K193" i="3"/>
  <c r="E1198" i="3"/>
  <c r="A1199" i="3"/>
  <c r="C195" i="3"/>
  <c r="H195" i="3" l="1"/>
  <c r="I195" i="3" s="1"/>
  <c r="F195" i="3"/>
  <c r="L194" i="3"/>
  <c r="B194" i="3"/>
  <c r="M194" i="3"/>
  <c r="K194" i="3"/>
  <c r="A1200" i="3"/>
  <c r="E1199" i="3"/>
  <c r="C196" i="3"/>
  <c r="H196" i="3" l="1"/>
  <c r="I196" i="3" s="1"/>
  <c r="F196" i="3"/>
  <c r="L195" i="3"/>
  <c r="B195" i="3"/>
  <c r="M195" i="3"/>
  <c r="K195" i="3"/>
  <c r="E1200" i="3"/>
  <c r="A1201" i="3"/>
  <c r="C197" i="3"/>
  <c r="H197" i="3" l="1"/>
  <c r="I197" i="3" s="1"/>
  <c r="F197" i="3"/>
  <c r="L196" i="3"/>
  <c r="B196" i="3"/>
  <c r="M196" i="3"/>
  <c r="K196" i="3"/>
  <c r="E1201" i="3"/>
  <c r="A1202" i="3"/>
  <c r="C198" i="3"/>
  <c r="H198" i="3" l="1"/>
  <c r="I198" i="3" s="1"/>
  <c r="F198" i="3"/>
  <c r="L197" i="3"/>
  <c r="B197" i="3"/>
  <c r="M197" i="3"/>
  <c r="K197" i="3"/>
  <c r="E1202" i="3"/>
  <c r="A1203" i="3"/>
  <c r="C199" i="3"/>
  <c r="H199" i="3" l="1"/>
  <c r="I199" i="3" s="1"/>
  <c r="F199" i="3"/>
  <c r="L198" i="3"/>
  <c r="B198" i="3"/>
  <c r="M198" i="3"/>
  <c r="K198" i="3"/>
  <c r="E1203" i="3"/>
  <c r="A1204" i="3"/>
  <c r="C200" i="3"/>
  <c r="H200" i="3" l="1"/>
  <c r="I200" i="3" s="1"/>
  <c r="F200" i="3"/>
  <c r="L199" i="3"/>
  <c r="B199" i="3"/>
  <c r="M199" i="3"/>
  <c r="K199" i="3"/>
  <c r="E1204" i="3"/>
  <c r="A1205" i="3"/>
  <c r="C201" i="3"/>
  <c r="H201" i="3" l="1"/>
  <c r="I201" i="3" s="1"/>
  <c r="F201" i="3"/>
  <c r="L200" i="3"/>
  <c r="B200" i="3"/>
  <c r="M200" i="3"/>
  <c r="K200" i="3"/>
  <c r="E1205" i="3"/>
  <c r="A1206" i="3"/>
  <c r="C202" i="3"/>
  <c r="H202" i="3" l="1"/>
  <c r="I202" i="3" s="1"/>
  <c r="F202" i="3"/>
  <c r="L201" i="3"/>
  <c r="B201" i="3"/>
  <c r="M201" i="3"/>
  <c r="K201" i="3"/>
  <c r="E1206" i="3"/>
  <c r="A1207" i="3"/>
  <c r="C203" i="3"/>
  <c r="H203" i="3" l="1"/>
  <c r="I203" i="3" s="1"/>
  <c r="F203" i="3"/>
  <c r="L202" i="3"/>
  <c r="B202" i="3"/>
  <c r="M202" i="3"/>
  <c r="K202" i="3"/>
  <c r="E1207" i="3"/>
  <c r="A1208" i="3"/>
  <c r="C204" i="3"/>
  <c r="H204" i="3" l="1"/>
  <c r="I204" i="3" s="1"/>
  <c r="F204" i="3"/>
  <c r="L203" i="3"/>
  <c r="B203" i="3"/>
  <c r="M203" i="3"/>
  <c r="K203" i="3"/>
  <c r="E1208" i="3"/>
  <c r="A1209" i="3"/>
  <c r="C205" i="3"/>
  <c r="H205" i="3" l="1"/>
  <c r="I205" i="3" s="1"/>
  <c r="F205" i="3"/>
  <c r="L204" i="3"/>
  <c r="B204" i="3"/>
  <c r="M204" i="3"/>
  <c r="K204" i="3"/>
  <c r="E1209" i="3"/>
  <c r="A1210" i="3"/>
  <c r="C206" i="3"/>
  <c r="H206" i="3" l="1"/>
  <c r="I206" i="3" s="1"/>
  <c r="F206" i="3"/>
  <c r="L205" i="3"/>
  <c r="B205" i="3"/>
  <c r="M205" i="3"/>
  <c r="K205" i="3"/>
  <c r="A1211" i="3"/>
  <c r="E1210" i="3"/>
  <c r="C207" i="3"/>
  <c r="H207" i="3" l="1"/>
  <c r="I207" i="3" s="1"/>
  <c r="F207" i="3"/>
  <c r="L206" i="3"/>
  <c r="B206" i="3"/>
  <c r="M206" i="3"/>
  <c r="K206" i="3"/>
  <c r="E1211" i="3"/>
  <c r="A1212" i="3"/>
  <c r="C208" i="3"/>
  <c r="H208" i="3" l="1"/>
  <c r="I208" i="3" s="1"/>
  <c r="F208" i="3"/>
  <c r="L207" i="3"/>
  <c r="B207" i="3"/>
  <c r="M207" i="3"/>
  <c r="K207" i="3"/>
  <c r="E1212" i="3"/>
  <c r="A1213" i="3"/>
  <c r="C209" i="3"/>
  <c r="H209" i="3" l="1"/>
  <c r="I209" i="3" s="1"/>
  <c r="F209" i="3"/>
  <c r="L208" i="3"/>
  <c r="B208" i="3"/>
  <c r="M208" i="3"/>
  <c r="K208" i="3"/>
  <c r="E1213" i="3"/>
  <c r="A1214" i="3"/>
  <c r="C210" i="3"/>
  <c r="H210" i="3" l="1"/>
  <c r="I210" i="3" s="1"/>
  <c r="F210" i="3"/>
  <c r="L209" i="3"/>
  <c r="B209" i="3"/>
  <c r="M209" i="3"/>
  <c r="K209" i="3"/>
  <c r="E1214" i="3"/>
  <c r="A1215" i="3"/>
  <c r="C211" i="3"/>
  <c r="H211" i="3" l="1"/>
  <c r="I211" i="3" s="1"/>
  <c r="F211" i="3"/>
  <c r="L210" i="3"/>
  <c r="B210" i="3"/>
  <c r="M210" i="3"/>
  <c r="K210" i="3"/>
  <c r="E1215" i="3"/>
  <c r="A1216" i="3"/>
  <c r="C212" i="3"/>
  <c r="H212" i="3" l="1"/>
  <c r="I212" i="3" s="1"/>
  <c r="F212" i="3"/>
  <c r="L211" i="3"/>
  <c r="B211" i="3"/>
  <c r="M211" i="3"/>
  <c r="K211" i="3"/>
  <c r="E1216" i="3"/>
  <c r="A1217" i="3"/>
  <c r="C213" i="3"/>
  <c r="H213" i="3" l="1"/>
  <c r="I213" i="3" s="1"/>
  <c r="F213" i="3"/>
  <c r="L212" i="3"/>
  <c r="B212" i="3"/>
  <c r="M212" i="3"/>
  <c r="K212" i="3"/>
  <c r="E1217" i="3"/>
  <c r="A1218" i="3"/>
  <c r="C214" i="3"/>
  <c r="H214" i="3" l="1"/>
  <c r="I214" i="3" s="1"/>
  <c r="F214" i="3"/>
  <c r="L213" i="3"/>
  <c r="B213" i="3"/>
  <c r="M213" i="3"/>
  <c r="K213" i="3"/>
  <c r="E1218" i="3"/>
  <c r="A1219" i="3"/>
  <c r="C215" i="3"/>
  <c r="H215" i="3" l="1"/>
  <c r="I215" i="3" s="1"/>
  <c r="F215" i="3"/>
  <c r="L214" i="3"/>
  <c r="B214" i="3"/>
  <c r="M214" i="3"/>
  <c r="K214" i="3"/>
  <c r="E1219" i="3"/>
  <c r="A1220" i="3"/>
  <c r="C216" i="3"/>
  <c r="H216" i="3" l="1"/>
  <c r="I216" i="3" s="1"/>
  <c r="F216" i="3"/>
  <c r="L215" i="3"/>
  <c r="B215" i="3"/>
  <c r="M215" i="3"/>
  <c r="K215" i="3"/>
  <c r="E1220" i="3"/>
  <c r="A1221" i="3"/>
  <c r="C217" i="3"/>
  <c r="H217" i="3" l="1"/>
  <c r="I217" i="3" s="1"/>
  <c r="F217" i="3"/>
  <c r="L216" i="3"/>
  <c r="B216" i="3"/>
  <c r="M216" i="3"/>
  <c r="K216" i="3"/>
  <c r="E1221" i="3"/>
  <c r="A1222" i="3"/>
  <c r="C218" i="3"/>
  <c r="H218" i="3" l="1"/>
  <c r="I218" i="3" s="1"/>
  <c r="F218" i="3"/>
  <c r="L217" i="3"/>
  <c r="B217" i="3"/>
  <c r="M217" i="3"/>
  <c r="K217" i="3"/>
  <c r="E1222" i="3"/>
  <c r="A1223" i="3"/>
  <c r="C219" i="3"/>
  <c r="H219" i="3" l="1"/>
  <c r="I219" i="3" s="1"/>
  <c r="F219" i="3"/>
  <c r="L218" i="3"/>
  <c r="B218" i="3"/>
  <c r="M218" i="3"/>
  <c r="K218" i="3"/>
  <c r="A1224" i="3"/>
  <c r="E1223" i="3"/>
  <c r="C220" i="3"/>
  <c r="H220" i="3" l="1"/>
  <c r="I220" i="3" s="1"/>
  <c r="F220" i="3"/>
  <c r="L219" i="3"/>
  <c r="B219" i="3"/>
  <c r="M219" i="3"/>
  <c r="K219" i="3"/>
  <c r="E1224" i="3"/>
  <c r="A1225" i="3"/>
  <c r="C221" i="3"/>
  <c r="H221" i="3" l="1"/>
  <c r="I221" i="3" s="1"/>
  <c r="F221" i="3"/>
  <c r="L220" i="3"/>
  <c r="B220" i="3"/>
  <c r="M220" i="3"/>
  <c r="K220" i="3"/>
  <c r="A1226" i="3"/>
  <c r="E1225" i="3"/>
  <c r="C222" i="3"/>
  <c r="H222" i="3" l="1"/>
  <c r="I222" i="3" s="1"/>
  <c r="F222" i="3"/>
  <c r="L221" i="3"/>
  <c r="B221" i="3"/>
  <c r="M221" i="3"/>
  <c r="K221" i="3"/>
  <c r="E1226" i="3"/>
  <c r="A1227" i="3"/>
  <c r="C223" i="3"/>
  <c r="H223" i="3" l="1"/>
  <c r="I223" i="3" s="1"/>
  <c r="F223" i="3"/>
  <c r="L222" i="3"/>
  <c r="B222" i="3"/>
  <c r="M222" i="3"/>
  <c r="K222" i="3"/>
  <c r="E1227" i="3"/>
  <c r="A1228" i="3"/>
  <c r="C224" i="3"/>
  <c r="H224" i="3" l="1"/>
  <c r="I224" i="3" s="1"/>
  <c r="F224" i="3"/>
  <c r="L223" i="3"/>
  <c r="B223" i="3"/>
  <c r="M223" i="3"/>
  <c r="K223" i="3"/>
  <c r="A1229" i="3"/>
  <c r="E1228" i="3"/>
  <c r="C225" i="3"/>
  <c r="H225" i="3" l="1"/>
  <c r="I225" i="3" s="1"/>
  <c r="F225" i="3"/>
  <c r="L224" i="3"/>
  <c r="B224" i="3"/>
  <c r="M224" i="3"/>
  <c r="K224" i="3"/>
  <c r="E1229" i="3"/>
  <c r="A1230" i="3"/>
  <c r="C226" i="3"/>
  <c r="H226" i="3" l="1"/>
  <c r="I226" i="3" s="1"/>
  <c r="F226" i="3"/>
  <c r="L225" i="3"/>
  <c r="B225" i="3"/>
  <c r="M225" i="3"/>
  <c r="K225" i="3"/>
  <c r="E1230" i="3"/>
  <c r="A1231" i="3"/>
  <c r="C227" i="3"/>
  <c r="H227" i="3" l="1"/>
  <c r="I227" i="3" s="1"/>
  <c r="F227" i="3"/>
  <c r="L226" i="3"/>
  <c r="B226" i="3"/>
  <c r="M226" i="3"/>
  <c r="K226" i="3"/>
  <c r="A1232" i="3"/>
  <c r="E1231" i="3"/>
  <c r="C228" i="3"/>
  <c r="H228" i="3" l="1"/>
  <c r="I228" i="3" s="1"/>
  <c r="F228" i="3"/>
  <c r="L227" i="3"/>
  <c r="B227" i="3"/>
  <c r="M227" i="3"/>
  <c r="K227" i="3"/>
  <c r="E1232" i="3"/>
  <c r="A1233" i="3"/>
  <c r="C229" i="3"/>
  <c r="H229" i="3" l="1"/>
  <c r="I229" i="3" s="1"/>
  <c r="F229" i="3"/>
  <c r="L228" i="3"/>
  <c r="B228" i="3"/>
  <c r="M228" i="3"/>
  <c r="K228" i="3"/>
  <c r="A1234" i="3"/>
  <c r="E1233" i="3"/>
  <c r="C230" i="3"/>
  <c r="H230" i="3" l="1"/>
  <c r="I230" i="3" s="1"/>
  <c r="F230" i="3"/>
  <c r="L229" i="3"/>
  <c r="B229" i="3"/>
  <c r="M229" i="3"/>
  <c r="K229" i="3"/>
  <c r="A1235" i="3"/>
  <c r="E1234" i="3"/>
  <c r="C231" i="3"/>
  <c r="H231" i="3" l="1"/>
  <c r="I231" i="3" s="1"/>
  <c r="F231" i="3"/>
  <c r="L230" i="3"/>
  <c r="B230" i="3"/>
  <c r="M230" i="3"/>
  <c r="K230" i="3"/>
  <c r="E1235" i="3"/>
  <c r="A1236" i="3"/>
  <c r="C232" i="3"/>
  <c r="H232" i="3" l="1"/>
  <c r="I232" i="3" s="1"/>
  <c r="F232" i="3"/>
  <c r="L231" i="3"/>
  <c r="B231" i="3"/>
  <c r="M231" i="3"/>
  <c r="K231" i="3"/>
  <c r="A1237" i="3"/>
  <c r="E1236" i="3"/>
  <c r="C233" i="3"/>
  <c r="H233" i="3" l="1"/>
  <c r="I233" i="3" s="1"/>
  <c r="F233" i="3"/>
  <c r="L232" i="3"/>
  <c r="B232" i="3"/>
  <c r="M232" i="3"/>
  <c r="K232" i="3"/>
  <c r="E1237" i="3"/>
  <c r="A1238" i="3"/>
  <c r="C234" i="3"/>
  <c r="H234" i="3" l="1"/>
  <c r="I234" i="3" s="1"/>
  <c r="F234" i="3"/>
  <c r="L233" i="3"/>
  <c r="B233" i="3"/>
  <c r="M233" i="3"/>
  <c r="K233" i="3"/>
  <c r="E1238" i="3"/>
  <c r="A1239" i="3"/>
  <c r="C235" i="3"/>
  <c r="H235" i="3" l="1"/>
  <c r="I235" i="3" s="1"/>
  <c r="F235" i="3"/>
  <c r="L234" i="3"/>
  <c r="B234" i="3"/>
  <c r="M234" i="3"/>
  <c r="K234" i="3"/>
  <c r="A1240" i="3"/>
  <c r="E1239" i="3"/>
  <c r="C236" i="3"/>
  <c r="H236" i="3" l="1"/>
  <c r="I236" i="3" s="1"/>
  <c r="F236" i="3"/>
  <c r="L235" i="3"/>
  <c r="B235" i="3"/>
  <c r="M235" i="3"/>
  <c r="K235" i="3"/>
  <c r="E1240" i="3"/>
  <c r="A1241" i="3"/>
  <c r="C237" i="3"/>
  <c r="H237" i="3" l="1"/>
  <c r="I237" i="3" s="1"/>
  <c r="F237" i="3"/>
  <c r="L236" i="3"/>
  <c r="B236" i="3"/>
  <c r="M236" i="3"/>
  <c r="K236" i="3"/>
  <c r="A1242" i="3"/>
  <c r="E1241" i="3"/>
  <c r="C238" i="3"/>
  <c r="H238" i="3" l="1"/>
  <c r="I238" i="3" s="1"/>
  <c r="F238" i="3"/>
  <c r="L237" i="3"/>
  <c r="B237" i="3"/>
  <c r="M237" i="3"/>
  <c r="K237" i="3"/>
  <c r="A1243" i="3"/>
  <c r="E1242" i="3"/>
  <c r="C239" i="3"/>
  <c r="H239" i="3" l="1"/>
  <c r="I239" i="3" s="1"/>
  <c r="F239" i="3"/>
  <c r="L238" i="3"/>
  <c r="B238" i="3"/>
  <c r="M238" i="3"/>
  <c r="K238" i="3"/>
  <c r="A1244" i="3"/>
  <c r="E1243" i="3"/>
  <c r="C240" i="3"/>
  <c r="H240" i="3" l="1"/>
  <c r="I240" i="3" s="1"/>
  <c r="F240" i="3"/>
  <c r="L239" i="3"/>
  <c r="B239" i="3"/>
  <c r="M239" i="3"/>
  <c r="K239" i="3"/>
  <c r="E1244" i="3"/>
  <c r="A1245" i="3"/>
  <c r="C241" i="3"/>
  <c r="H241" i="3" l="1"/>
  <c r="I241" i="3" s="1"/>
  <c r="F241" i="3"/>
  <c r="L240" i="3"/>
  <c r="B240" i="3"/>
  <c r="M240" i="3"/>
  <c r="K240" i="3"/>
  <c r="A1246" i="3"/>
  <c r="E1245" i="3"/>
  <c r="C242" i="3"/>
  <c r="H242" i="3" l="1"/>
  <c r="I242" i="3" s="1"/>
  <c r="F242" i="3"/>
  <c r="L241" i="3"/>
  <c r="B241" i="3"/>
  <c r="M241" i="3"/>
  <c r="K241" i="3"/>
  <c r="E1246" i="3"/>
  <c r="A1247" i="3"/>
  <c r="C243" i="3"/>
  <c r="H243" i="3" l="1"/>
  <c r="I243" i="3" s="1"/>
  <c r="F243" i="3"/>
  <c r="L242" i="3"/>
  <c r="B242" i="3"/>
  <c r="M242" i="3"/>
  <c r="K242" i="3"/>
  <c r="E1247" i="3"/>
  <c r="A1248" i="3"/>
  <c r="C244" i="3"/>
  <c r="H244" i="3" l="1"/>
  <c r="I244" i="3" s="1"/>
  <c r="F244" i="3"/>
  <c r="L243" i="3"/>
  <c r="B243" i="3"/>
  <c r="M243" i="3"/>
  <c r="K243" i="3"/>
  <c r="A1249" i="3"/>
  <c r="E1248" i="3"/>
  <c r="C245" i="3"/>
  <c r="H245" i="3" l="1"/>
  <c r="I245" i="3" s="1"/>
  <c r="F245" i="3"/>
  <c r="L244" i="3"/>
  <c r="B244" i="3"/>
  <c r="M244" i="3"/>
  <c r="K244" i="3"/>
  <c r="E1249" i="3"/>
  <c r="A1250" i="3"/>
  <c r="C246" i="3"/>
  <c r="H246" i="3" l="1"/>
  <c r="I246" i="3" s="1"/>
  <c r="F246" i="3"/>
  <c r="L245" i="3"/>
  <c r="B245" i="3"/>
  <c r="M245" i="3"/>
  <c r="K245" i="3"/>
  <c r="E1250" i="3"/>
  <c r="A1251" i="3"/>
  <c r="C247" i="3"/>
  <c r="H247" i="3" l="1"/>
  <c r="I247" i="3" s="1"/>
  <c r="F247" i="3"/>
  <c r="L246" i="3"/>
  <c r="B246" i="3"/>
  <c r="M246" i="3"/>
  <c r="K246" i="3"/>
  <c r="E1251" i="3"/>
  <c r="A1252" i="3"/>
  <c r="C248" i="3"/>
  <c r="H248" i="3" l="1"/>
  <c r="I248" i="3" s="1"/>
  <c r="F248" i="3"/>
  <c r="L247" i="3"/>
  <c r="B247" i="3"/>
  <c r="M247" i="3"/>
  <c r="K247" i="3"/>
  <c r="E1252" i="3"/>
  <c r="A1253" i="3"/>
  <c r="C249" i="3"/>
  <c r="H249" i="3" l="1"/>
  <c r="I249" i="3" s="1"/>
  <c r="F249" i="3"/>
  <c r="L248" i="3"/>
  <c r="B248" i="3"/>
  <c r="M248" i="3"/>
  <c r="K248" i="3"/>
  <c r="E1253" i="3"/>
  <c r="A1254" i="3"/>
  <c r="C250" i="3"/>
  <c r="H250" i="3" l="1"/>
  <c r="I250" i="3" s="1"/>
  <c r="F250" i="3"/>
  <c r="L249" i="3"/>
  <c r="B249" i="3"/>
  <c r="M249" i="3"/>
  <c r="K249" i="3"/>
  <c r="E1254" i="3"/>
  <c r="A1255" i="3"/>
  <c r="C251" i="3"/>
  <c r="H251" i="3" l="1"/>
  <c r="I251" i="3" s="1"/>
  <c r="F251" i="3"/>
  <c r="L250" i="3"/>
  <c r="B250" i="3"/>
  <c r="M250" i="3"/>
  <c r="K250" i="3"/>
  <c r="E1255" i="3"/>
  <c r="A1256" i="3"/>
  <c r="C252" i="3"/>
  <c r="H252" i="3" l="1"/>
  <c r="I252" i="3" s="1"/>
  <c r="F252" i="3"/>
  <c r="L251" i="3"/>
  <c r="B251" i="3"/>
  <c r="M251" i="3"/>
  <c r="K251" i="3"/>
  <c r="E1256" i="3"/>
  <c r="A1257" i="3"/>
  <c r="C253" i="3"/>
  <c r="H253" i="3" l="1"/>
  <c r="I253" i="3" s="1"/>
  <c r="F253" i="3"/>
  <c r="L252" i="3"/>
  <c r="B252" i="3"/>
  <c r="M252" i="3"/>
  <c r="K252" i="3"/>
  <c r="A1258" i="3"/>
  <c r="E1257" i="3"/>
  <c r="C254" i="3"/>
  <c r="H254" i="3" l="1"/>
  <c r="I254" i="3" s="1"/>
  <c r="F254" i="3"/>
  <c r="L253" i="3"/>
  <c r="B253" i="3"/>
  <c r="M253" i="3"/>
  <c r="K253" i="3"/>
  <c r="E1258" i="3"/>
  <c r="A1259" i="3"/>
  <c r="C255" i="3"/>
  <c r="H255" i="3" l="1"/>
  <c r="I255" i="3" s="1"/>
  <c r="F255" i="3"/>
  <c r="L254" i="3"/>
  <c r="B254" i="3"/>
  <c r="M254" i="3"/>
  <c r="K254" i="3"/>
  <c r="E1259" i="3"/>
  <c r="A1260" i="3"/>
  <c r="C256" i="3"/>
  <c r="H256" i="3" l="1"/>
  <c r="I256" i="3" s="1"/>
  <c r="F256" i="3"/>
  <c r="L255" i="3"/>
  <c r="B255" i="3"/>
  <c r="M255" i="3"/>
  <c r="K255" i="3"/>
  <c r="E1260" i="3"/>
  <c r="A1261" i="3"/>
  <c r="C257" i="3"/>
  <c r="H257" i="3" l="1"/>
  <c r="I257" i="3" s="1"/>
  <c r="F257" i="3"/>
  <c r="L256" i="3"/>
  <c r="B256" i="3"/>
  <c r="M256" i="3"/>
  <c r="K256" i="3"/>
  <c r="E1261" i="3"/>
  <c r="A1262" i="3"/>
  <c r="C258" i="3"/>
  <c r="H258" i="3" l="1"/>
  <c r="I258" i="3" s="1"/>
  <c r="F258" i="3"/>
  <c r="L257" i="3"/>
  <c r="B257" i="3"/>
  <c r="M257" i="3"/>
  <c r="K257" i="3"/>
  <c r="E1262" i="3"/>
  <c r="A1263" i="3"/>
  <c r="C259" i="3"/>
  <c r="H259" i="3" l="1"/>
  <c r="I259" i="3" s="1"/>
  <c r="F259" i="3"/>
  <c r="L258" i="3"/>
  <c r="B258" i="3"/>
  <c r="M258" i="3"/>
  <c r="K258" i="3"/>
  <c r="A1264" i="3"/>
  <c r="E1263" i="3"/>
  <c r="C260" i="3"/>
  <c r="H260" i="3" l="1"/>
  <c r="I260" i="3" s="1"/>
  <c r="F260" i="3"/>
  <c r="L259" i="3"/>
  <c r="B259" i="3"/>
  <c r="M259" i="3"/>
  <c r="K259" i="3"/>
  <c r="E1264" i="3"/>
  <c r="A1265" i="3"/>
  <c r="C261" i="3"/>
  <c r="H261" i="3" l="1"/>
  <c r="I261" i="3" s="1"/>
  <c r="F261" i="3"/>
  <c r="L260" i="3"/>
  <c r="B260" i="3"/>
  <c r="M260" i="3"/>
  <c r="K260" i="3"/>
  <c r="A1266" i="3"/>
  <c r="E1265" i="3"/>
  <c r="C262" i="3"/>
  <c r="H262" i="3" l="1"/>
  <c r="I262" i="3" s="1"/>
  <c r="F262" i="3"/>
  <c r="L261" i="3"/>
  <c r="B261" i="3"/>
  <c r="M261" i="3"/>
  <c r="K261" i="3"/>
  <c r="E1266" i="3"/>
  <c r="A1267" i="3"/>
  <c r="C263" i="3"/>
  <c r="H263" i="3" l="1"/>
  <c r="I263" i="3" s="1"/>
  <c r="F263" i="3"/>
  <c r="L262" i="3"/>
  <c r="B262" i="3"/>
  <c r="M262" i="3"/>
  <c r="K262" i="3"/>
  <c r="E1267" i="3"/>
  <c r="A1268" i="3"/>
  <c r="C264" i="3"/>
  <c r="H264" i="3" l="1"/>
  <c r="I264" i="3" s="1"/>
  <c r="F264" i="3"/>
  <c r="L263" i="3"/>
  <c r="B263" i="3"/>
  <c r="M263" i="3"/>
  <c r="K263" i="3"/>
  <c r="E1268" i="3"/>
  <c r="A1269" i="3"/>
  <c r="C265" i="3"/>
  <c r="H265" i="3" l="1"/>
  <c r="I265" i="3" s="1"/>
  <c r="F265" i="3"/>
  <c r="L264" i="3"/>
  <c r="B264" i="3"/>
  <c r="M264" i="3"/>
  <c r="K264" i="3"/>
  <c r="E1269" i="3"/>
  <c r="A1270" i="3"/>
  <c r="C266" i="3"/>
  <c r="H266" i="3" l="1"/>
  <c r="I266" i="3" s="1"/>
  <c r="F266" i="3"/>
  <c r="L265" i="3"/>
  <c r="B265" i="3"/>
  <c r="M265" i="3"/>
  <c r="K265" i="3"/>
  <c r="E1270" i="3"/>
  <c r="A1271" i="3"/>
  <c r="C267" i="3"/>
  <c r="H267" i="3" l="1"/>
  <c r="I267" i="3" s="1"/>
  <c r="F267" i="3"/>
  <c r="L266" i="3"/>
  <c r="B266" i="3"/>
  <c r="M266" i="3"/>
  <c r="K266" i="3"/>
  <c r="A1272" i="3"/>
  <c r="E1271" i="3"/>
  <c r="C268" i="3"/>
  <c r="H268" i="3" l="1"/>
  <c r="I268" i="3" s="1"/>
  <c r="F268" i="3"/>
  <c r="L267" i="3"/>
  <c r="B267" i="3"/>
  <c r="M267" i="3"/>
  <c r="K267" i="3"/>
  <c r="E1272" i="3"/>
  <c r="A1273" i="3"/>
  <c r="C269" i="3"/>
  <c r="H269" i="3" l="1"/>
  <c r="I269" i="3" s="1"/>
  <c r="F269" i="3"/>
  <c r="L268" i="3"/>
  <c r="B268" i="3"/>
  <c r="M268" i="3"/>
  <c r="K268" i="3"/>
  <c r="E1273" i="3"/>
  <c r="A1274" i="3"/>
  <c r="C270" i="3"/>
  <c r="H270" i="3" l="1"/>
  <c r="I270" i="3" s="1"/>
  <c r="F270" i="3"/>
  <c r="L269" i="3"/>
  <c r="B269" i="3"/>
  <c r="M269" i="3"/>
  <c r="K269" i="3"/>
  <c r="E1274" i="3"/>
  <c r="A1275" i="3"/>
  <c r="C271" i="3"/>
  <c r="H271" i="3" l="1"/>
  <c r="I271" i="3" s="1"/>
  <c r="F271" i="3"/>
  <c r="L270" i="3"/>
  <c r="B270" i="3"/>
  <c r="M270" i="3"/>
  <c r="K270" i="3"/>
  <c r="A1276" i="3"/>
  <c r="E1275" i="3"/>
  <c r="C272" i="3"/>
  <c r="H272" i="3" l="1"/>
  <c r="I272" i="3" s="1"/>
  <c r="F272" i="3"/>
  <c r="L271" i="3"/>
  <c r="B271" i="3"/>
  <c r="M271" i="3"/>
  <c r="K271" i="3"/>
  <c r="E1276" i="3"/>
  <c r="A1277" i="3"/>
  <c r="C273" i="3"/>
  <c r="H273" i="3" l="1"/>
  <c r="I273" i="3" s="1"/>
  <c r="F273" i="3"/>
  <c r="L272" i="3"/>
  <c r="B272" i="3"/>
  <c r="M272" i="3"/>
  <c r="K272" i="3"/>
  <c r="E1277" i="3"/>
  <c r="A1278" i="3"/>
  <c r="C274" i="3"/>
  <c r="H274" i="3" l="1"/>
  <c r="I274" i="3" s="1"/>
  <c r="F274" i="3"/>
  <c r="L273" i="3"/>
  <c r="B273" i="3"/>
  <c r="M273" i="3"/>
  <c r="K273" i="3"/>
  <c r="E1278" i="3"/>
  <c r="A1279" i="3"/>
  <c r="C275" i="3"/>
  <c r="H275" i="3" l="1"/>
  <c r="I275" i="3" s="1"/>
  <c r="F275" i="3"/>
  <c r="L274" i="3"/>
  <c r="B274" i="3"/>
  <c r="M274" i="3"/>
  <c r="K274" i="3"/>
  <c r="E1279" i="3"/>
  <c r="A1280" i="3"/>
  <c r="C276" i="3"/>
  <c r="H276" i="3" l="1"/>
  <c r="I276" i="3" s="1"/>
  <c r="F276" i="3"/>
  <c r="L275" i="3"/>
  <c r="B275" i="3"/>
  <c r="M275" i="3"/>
  <c r="K275" i="3"/>
  <c r="A1281" i="3"/>
  <c r="E1280" i="3"/>
  <c r="C277" i="3"/>
  <c r="H277" i="3" l="1"/>
  <c r="I277" i="3" s="1"/>
  <c r="F277" i="3"/>
  <c r="L276" i="3"/>
  <c r="B276" i="3"/>
  <c r="M276" i="3"/>
  <c r="K276" i="3"/>
  <c r="E1281" i="3"/>
  <c r="A1282" i="3"/>
  <c r="C278" i="3"/>
  <c r="H278" i="3" l="1"/>
  <c r="I278" i="3" s="1"/>
  <c r="F278" i="3"/>
  <c r="L277" i="3"/>
  <c r="B277" i="3"/>
  <c r="M277" i="3"/>
  <c r="K277" i="3"/>
  <c r="E1282" i="3"/>
  <c r="A1283" i="3"/>
  <c r="C279" i="3"/>
  <c r="H279" i="3" l="1"/>
  <c r="I279" i="3" s="1"/>
  <c r="F279" i="3"/>
  <c r="L278" i="3"/>
  <c r="B278" i="3"/>
  <c r="M278" i="3"/>
  <c r="K278" i="3"/>
  <c r="E1283" i="3"/>
  <c r="A1284" i="3"/>
  <c r="C280" i="3"/>
  <c r="H280" i="3" l="1"/>
  <c r="I280" i="3" s="1"/>
  <c r="F280" i="3"/>
  <c r="L279" i="3"/>
  <c r="B279" i="3"/>
  <c r="M279" i="3"/>
  <c r="K279" i="3"/>
  <c r="E1284" i="3"/>
  <c r="A1285" i="3"/>
  <c r="C281" i="3"/>
  <c r="H281" i="3" l="1"/>
  <c r="I281" i="3" s="1"/>
  <c r="F281" i="3"/>
  <c r="L280" i="3"/>
  <c r="B280" i="3"/>
  <c r="M280" i="3"/>
  <c r="K280" i="3"/>
  <c r="E1285" i="3"/>
  <c r="A1286" i="3"/>
  <c r="C282" i="3"/>
  <c r="H282" i="3" l="1"/>
  <c r="I282" i="3" s="1"/>
  <c r="F282" i="3"/>
  <c r="L281" i="3"/>
  <c r="B281" i="3"/>
  <c r="M281" i="3"/>
  <c r="K281" i="3"/>
  <c r="E1286" i="3"/>
  <c r="A1287" i="3"/>
  <c r="C283" i="3"/>
  <c r="H283" i="3" l="1"/>
  <c r="I283" i="3" s="1"/>
  <c r="F283" i="3"/>
  <c r="L282" i="3"/>
  <c r="B282" i="3"/>
  <c r="M282" i="3"/>
  <c r="K282" i="3"/>
  <c r="E1287" i="3"/>
  <c r="A1288" i="3"/>
  <c r="C284" i="3"/>
  <c r="H284" i="3" l="1"/>
  <c r="I284" i="3" s="1"/>
  <c r="F284" i="3"/>
  <c r="L283" i="3"/>
  <c r="B283" i="3"/>
  <c r="M283" i="3"/>
  <c r="K283" i="3"/>
  <c r="E1288" i="3"/>
  <c r="A1289" i="3"/>
  <c r="C285" i="3"/>
  <c r="H285" i="3" l="1"/>
  <c r="I285" i="3" s="1"/>
  <c r="F285" i="3"/>
  <c r="L284" i="3"/>
  <c r="B284" i="3"/>
  <c r="M284" i="3"/>
  <c r="K284" i="3"/>
  <c r="E1289" i="3"/>
  <c r="A1290" i="3"/>
  <c r="C286" i="3"/>
  <c r="H286" i="3" l="1"/>
  <c r="I286" i="3" s="1"/>
  <c r="F286" i="3"/>
  <c r="L285" i="3"/>
  <c r="B285" i="3"/>
  <c r="M285" i="3"/>
  <c r="K285" i="3"/>
  <c r="E1290" i="3"/>
  <c r="A1291" i="3"/>
  <c r="C287" i="3"/>
  <c r="H287" i="3" l="1"/>
  <c r="I287" i="3" s="1"/>
  <c r="F287" i="3"/>
  <c r="L286" i="3"/>
  <c r="B286" i="3"/>
  <c r="M286" i="3"/>
  <c r="K286" i="3"/>
  <c r="E1291" i="3"/>
  <c r="A1292" i="3"/>
  <c r="C288" i="3"/>
  <c r="H288" i="3" l="1"/>
  <c r="I288" i="3" s="1"/>
  <c r="F288" i="3"/>
  <c r="L287" i="3"/>
  <c r="B287" i="3"/>
  <c r="M287" i="3"/>
  <c r="K287" i="3"/>
  <c r="E1292" i="3"/>
  <c r="A1293" i="3"/>
  <c r="C289" i="3"/>
  <c r="H289" i="3" l="1"/>
  <c r="I289" i="3" s="1"/>
  <c r="F289" i="3"/>
  <c r="L288" i="3"/>
  <c r="B288" i="3"/>
  <c r="M288" i="3"/>
  <c r="K288" i="3"/>
  <c r="E1293" i="3"/>
  <c r="A1294" i="3"/>
  <c r="C290" i="3"/>
  <c r="H290" i="3" l="1"/>
  <c r="I290" i="3" s="1"/>
  <c r="F290" i="3"/>
  <c r="L289" i="3"/>
  <c r="B289" i="3"/>
  <c r="M289" i="3"/>
  <c r="K289" i="3"/>
  <c r="E1294" i="3"/>
  <c r="A1295" i="3"/>
  <c r="C291" i="3"/>
  <c r="H291" i="3" l="1"/>
  <c r="I291" i="3" s="1"/>
  <c r="F291" i="3"/>
  <c r="L290" i="3"/>
  <c r="B290" i="3"/>
  <c r="M290" i="3"/>
  <c r="K290" i="3"/>
  <c r="E1295" i="3"/>
  <c r="A1296" i="3"/>
  <c r="C292" i="3"/>
  <c r="H292" i="3" l="1"/>
  <c r="I292" i="3" s="1"/>
  <c r="F292" i="3"/>
  <c r="L291" i="3"/>
  <c r="B291" i="3"/>
  <c r="M291" i="3"/>
  <c r="K291" i="3"/>
  <c r="E1296" i="3"/>
  <c r="A1297" i="3"/>
  <c r="C293" i="3"/>
  <c r="H293" i="3" l="1"/>
  <c r="I293" i="3" s="1"/>
  <c r="F293" i="3"/>
  <c r="L292" i="3"/>
  <c r="B292" i="3"/>
  <c r="M292" i="3"/>
  <c r="K292" i="3"/>
  <c r="E1297" i="3"/>
  <c r="A1298" i="3"/>
  <c r="C294" i="3"/>
  <c r="H294" i="3" l="1"/>
  <c r="I294" i="3" s="1"/>
  <c r="F294" i="3"/>
  <c r="L293" i="3"/>
  <c r="B293" i="3"/>
  <c r="M293" i="3"/>
  <c r="K293" i="3"/>
  <c r="A1299" i="3"/>
  <c r="E1298" i="3"/>
  <c r="C295" i="3"/>
  <c r="H295" i="3" l="1"/>
  <c r="I295" i="3" s="1"/>
  <c r="F295" i="3"/>
  <c r="L294" i="3"/>
  <c r="B294" i="3"/>
  <c r="M294" i="3"/>
  <c r="K294" i="3"/>
  <c r="E1299" i="3"/>
  <c r="A1300" i="3"/>
  <c r="C296" i="3"/>
  <c r="H296" i="3" l="1"/>
  <c r="I296" i="3" s="1"/>
  <c r="F296" i="3"/>
  <c r="L295" i="3"/>
  <c r="B295" i="3"/>
  <c r="M295" i="3"/>
  <c r="K295" i="3"/>
  <c r="A1301" i="3"/>
  <c r="E1300" i="3"/>
  <c r="C297" i="3"/>
  <c r="H297" i="3" l="1"/>
  <c r="I297" i="3" s="1"/>
  <c r="F297" i="3"/>
  <c r="L296" i="3"/>
  <c r="B296" i="3"/>
  <c r="M296" i="3"/>
  <c r="K296" i="3"/>
  <c r="E1301" i="3"/>
  <c r="A1302" i="3"/>
  <c r="C298" i="3"/>
  <c r="H298" i="3" l="1"/>
  <c r="I298" i="3" s="1"/>
  <c r="F298" i="3"/>
  <c r="L297" i="3"/>
  <c r="B297" i="3"/>
  <c r="M297" i="3"/>
  <c r="K297" i="3"/>
  <c r="E1302" i="3"/>
  <c r="A1303" i="3"/>
  <c r="C299" i="3"/>
  <c r="H299" i="3" l="1"/>
  <c r="I299" i="3" s="1"/>
  <c r="F299" i="3"/>
  <c r="L298" i="3"/>
  <c r="B298" i="3"/>
  <c r="M298" i="3"/>
  <c r="K298" i="3"/>
  <c r="A1304" i="3"/>
  <c r="E1303" i="3"/>
  <c r="C300" i="3"/>
  <c r="H300" i="3" l="1"/>
  <c r="I300" i="3" s="1"/>
  <c r="F300" i="3"/>
  <c r="L299" i="3"/>
  <c r="B299" i="3"/>
  <c r="M299" i="3"/>
  <c r="K299" i="3"/>
  <c r="E1304" i="3"/>
  <c r="A1305" i="3"/>
  <c r="C301" i="3"/>
  <c r="H301" i="3" l="1"/>
  <c r="I301" i="3" s="1"/>
  <c r="F301" i="3"/>
  <c r="L300" i="3"/>
  <c r="B300" i="3"/>
  <c r="M300" i="3"/>
  <c r="K300" i="3"/>
  <c r="E1305" i="3"/>
  <c r="A1306" i="3"/>
  <c r="C302" i="3"/>
  <c r="H302" i="3" l="1"/>
  <c r="I302" i="3" s="1"/>
  <c r="F302" i="3"/>
  <c r="L301" i="3"/>
  <c r="B301" i="3"/>
  <c r="M301" i="3"/>
  <c r="K301" i="3"/>
  <c r="E1306" i="3"/>
  <c r="A1307" i="3"/>
  <c r="C303" i="3"/>
  <c r="H303" i="3" l="1"/>
  <c r="I303" i="3" s="1"/>
  <c r="F303" i="3"/>
  <c r="L302" i="3"/>
  <c r="B302" i="3"/>
  <c r="M302" i="3"/>
  <c r="K302" i="3"/>
  <c r="A1308" i="3"/>
  <c r="E1307" i="3"/>
  <c r="C304" i="3"/>
  <c r="H304" i="3" l="1"/>
  <c r="I304" i="3" s="1"/>
  <c r="F304" i="3"/>
  <c r="L303" i="3"/>
  <c r="B303" i="3"/>
  <c r="M303" i="3"/>
  <c r="K303" i="3"/>
  <c r="E1308" i="3"/>
  <c r="A1309" i="3"/>
  <c r="C305" i="3"/>
  <c r="H305" i="3" l="1"/>
  <c r="I305" i="3" s="1"/>
  <c r="F305" i="3"/>
  <c r="L304" i="3"/>
  <c r="B304" i="3"/>
  <c r="M304" i="3"/>
  <c r="K304" i="3"/>
  <c r="E1309" i="3"/>
  <c r="A1310" i="3"/>
  <c r="C306" i="3"/>
  <c r="H306" i="3" l="1"/>
  <c r="I306" i="3" s="1"/>
  <c r="F306" i="3"/>
  <c r="L305" i="3"/>
  <c r="B305" i="3"/>
  <c r="M305" i="3"/>
  <c r="K305" i="3"/>
  <c r="A1311" i="3"/>
  <c r="E1310" i="3"/>
  <c r="C307" i="3"/>
  <c r="H307" i="3" l="1"/>
  <c r="I307" i="3" s="1"/>
  <c r="F307" i="3"/>
  <c r="L306" i="3"/>
  <c r="B306" i="3"/>
  <c r="M306" i="3"/>
  <c r="K306" i="3"/>
  <c r="E1311" i="3"/>
  <c r="A1312" i="3"/>
  <c r="C308" i="3"/>
  <c r="H308" i="3" l="1"/>
  <c r="I308" i="3" s="1"/>
  <c r="F308" i="3"/>
  <c r="L307" i="3"/>
  <c r="B307" i="3"/>
  <c r="M307" i="3"/>
  <c r="K307" i="3"/>
  <c r="E1312" i="3"/>
  <c r="A1313" i="3"/>
  <c r="C309" i="3"/>
  <c r="H309" i="3" l="1"/>
  <c r="I309" i="3" s="1"/>
  <c r="F309" i="3"/>
  <c r="L308" i="3"/>
  <c r="B308" i="3"/>
  <c r="M308" i="3"/>
  <c r="K308" i="3"/>
  <c r="E1313" i="3"/>
  <c r="A1314" i="3"/>
  <c r="C310" i="3"/>
  <c r="H310" i="3" l="1"/>
  <c r="I310" i="3" s="1"/>
  <c r="F310" i="3"/>
  <c r="L309" i="3"/>
  <c r="B309" i="3"/>
  <c r="M309" i="3"/>
  <c r="K309" i="3"/>
  <c r="E1314" i="3"/>
  <c r="A1315" i="3"/>
  <c r="C311" i="3"/>
  <c r="H311" i="3" l="1"/>
  <c r="I311" i="3" s="1"/>
  <c r="F311" i="3"/>
  <c r="L310" i="3"/>
  <c r="B310" i="3"/>
  <c r="M310" i="3"/>
  <c r="K310" i="3"/>
  <c r="E1315" i="3"/>
  <c r="A1316" i="3"/>
  <c r="C312" i="3"/>
  <c r="H312" i="3" l="1"/>
  <c r="I312" i="3" s="1"/>
  <c r="F312" i="3"/>
  <c r="L311" i="3"/>
  <c r="B311" i="3"/>
  <c r="M311" i="3"/>
  <c r="K311" i="3"/>
  <c r="A1317" i="3"/>
  <c r="E1316" i="3"/>
  <c r="C313" i="3"/>
  <c r="H313" i="3" l="1"/>
  <c r="I313" i="3" s="1"/>
  <c r="F313" i="3"/>
  <c r="L312" i="3"/>
  <c r="B312" i="3"/>
  <c r="M312" i="3"/>
  <c r="K312" i="3"/>
  <c r="E1317" i="3"/>
  <c r="A1318" i="3"/>
  <c r="C314" i="3"/>
  <c r="H314" i="3" l="1"/>
  <c r="I314" i="3" s="1"/>
  <c r="F314" i="3"/>
  <c r="L313" i="3"/>
  <c r="B313" i="3"/>
  <c r="M313" i="3"/>
  <c r="K313" i="3"/>
  <c r="E1318" i="3"/>
  <c r="A1319" i="3"/>
  <c r="C315" i="3"/>
  <c r="H315" i="3" l="1"/>
  <c r="I315" i="3" s="1"/>
  <c r="F315" i="3"/>
  <c r="L314" i="3"/>
  <c r="B314" i="3"/>
  <c r="M314" i="3"/>
  <c r="K314" i="3"/>
  <c r="E1319" i="3"/>
  <c r="A1320" i="3"/>
  <c r="C316" i="3"/>
  <c r="H316" i="3" l="1"/>
  <c r="I316" i="3" s="1"/>
  <c r="F316" i="3"/>
  <c r="L315" i="3"/>
  <c r="B315" i="3"/>
  <c r="M315" i="3"/>
  <c r="K315" i="3"/>
  <c r="A1321" i="3"/>
  <c r="E1320" i="3"/>
  <c r="C317" i="3"/>
  <c r="H317" i="3" l="1"/>
  <c r="I317" i="3" s="1"/>
  <c r="F317" i="3"/>
  <c r="L316" i="3"/>
  <c r="B316" i="3"/>
  <c r="M316" i="3"/>
  <c r="K316" i="3"/>
  <c r="A1322" i="3"/>
  <c r="E1321" i="3"/>
  <c r="C318" i="3"/>
  <c r="H318" i="3" l="1"/>
  <c r="I318" i="3" s="1"/>
  <c r="F318" i="3"/>
  <c r="L317" i="3"/>
  <c r="B317" i="3"/>
  <c r="M317" i="3"/>
  <c r="K317" i="3"/>
  <c r="E1322" i="3"/>
  <c r="A1323" i="3"/>
  <c r="C319" i="3"/>
  <c r="H319" i="3" l="1"/>
  <c r="I319" i="3" s="1"/>
  <c r="F319" i="3"/>
  <c r="L318" i="3"/>
  <c r="B318" i="3"/>
  <c r="M318" i="3"/>
  <c r="K318" i="3"/>
  <c r="A1324" i="3"/>
  <c r="E1323" i="3"/>
  <c r="C320" i="3"/>
  <c r="H320" i="3" l="1"/>
  <c r="I320" i="3" s="1"/>
  <c r="F320" i="3"/>
  <c r="L319" i="3"/>
  <c r="B319" i="3"/>
  <c r="M319" i="3"/>
  <c r="K319" i="3"/>
  <c r="A1325" i="3"/>
  <c r="E1324" i="3"/>
  <c r="C321" i="3"/>
  <c r="H321" i="3" l="1"/>
  <c r="I321" i="3" s="1"/>
  <c r="F321" i="3"/>
  <c r="L320" i="3"/>
  <c r="B320" i="3"/>
  <c r="M320" i="3"/>
  <c r="K320" i="3"/>
  <c r="E1325" i="3"/>
  <c r="A1326" i="3"/>
  <c r="C322" i="3"/>
  <c r="H322" i="3" l="1"/>
  <c r="I322" i="3" s="1"/>
  <c r="F322" i="3"/>
  <c r="L321" i="3"/>
  <c r="B321" i="3"/>
  <c r="M321" i="3"/>
  <c r="K321" i="3"/>
  <c r="A1327" i="3"/>
  <c r="E1326" i="3"/>
  <c r="C323" i="3"/>
  <c r="H323" i="3" l="1"/>
  <c r="I323" i="3" s="1"/>
  <c r="F323" i="3"/>
  <c r="L322" i="3"/>
  <c r="B322" i="3"/>
  <c r="M322" i="3"/>
  <c r="K322" i="3"/>
  <c r="E1327" i="3"/>
  <c r="A1328" i="3"/>
  <c r="C324" i="3"/>
  <c r="H324" i="3" l="1"/>
  <c r="I324" i="3" s="1"/>
  <c r="F324" i="3"/>
  <c r="L323" i="3"/>
  <c r="B323" i="3"/>
  <c r="M323" i="3"/>
  <c r="K323" i="3"/>
  <c r="E1328" i="3"/>
  <c r="A1329" i="3"/>
  <c r="C325" i="3"/>
  <c r="H325" i="3" l="1"/>
  <c r="I325" i="3" s="1"/>
  <c r="F325" i="3"/>
  <c r="L324" i="3"/>
  <c r="B324" i="3"/>
  <c r="M324" i="3"/>
  <c r="K324" i="3"/>
  <c r="E1329" i="3"/>
  <c r="A1330" i="3"/>
  <c r="C326" i="3"/>
  <c r="H326" i="3" l="1"/>
  <c r="I326" i="3" s="1"/>
  <c r="F326" i="3"/>
  <c r="L325" i="3"/>
  <c r="B325" i="3"/>
  <c r="M325" i="3"/>
  <c r="K325" i="3"/>
  <c r="E1330" i="3"/>
  <c r="A1331" i="3"/>
  <c r="C327" i="3"/>
  <c r="H327" i="3" l="1"/>
  <c r="I327" i="3" s="1"/>
  <c r="F327" i="3"/>
  <c r="L326" i="3"/>
  <c r="B326" i="3"/>
  <c r="M326" i="3"/>
  <c r="K326" i="3"/>
  <c r="E1331" i="3"/>
  <c r="A1332" i="3"/>
  <c r="C328" i="3"/>
  <c r="H328" i="3" l="1"/>
  <c r="I328" i="3" s="1"/>
  <c r="F328" i="3"/>
  <c r="L327" i="3"/>
  <c r="B327" i="3"/>
  <c r="M327" i="3"/>
  <c r="K327" i="3"/>
  <c r="E1332" i="3"/>
  <c r="A1333" i="3"/>
  <c r="C329" i="3"/>
  <c r="H329" i="3" l="1"/>
  <c r="I329" i="3" s="1"/>
  <c r="F329" i="3"/>
  <c r="L328" i="3"/>
  <c r="B328" i="3"/>
  <c r="M328" i="3"/>
  <c r="K328" i="3"/>
  <c r="E1333" i="3"/>
  <c r="A1334" i="3"/>
  <c r="C330" i="3"/>
  <c r="H330" i="3" l="1"/>
  <c r="I330" i="3" s="1"/>
  <c r="F330" i="3"/>
  <c r="L329" i="3"/>
  <c r="B329" i="3"/>
  <c r="M329" i="3"/>
  <c r="K329" i="3"/>
  <c r="E1334" i="3"/>
  <c r="A1335" i="3"/>
  <c r="C331" i="3"/>
  <c r="H331" i="3" l="1"/>
  <c r="I331" i="3" s="1"/>
  <c r="F331" i="3"/>
  <c r="L330" i="3"/>
  <c r="B330" i="3"/>
  <c r="M330" i="3"/>
  <c r="K330" i="3"/>
  <c r="E1335" i="3"/>
  <c r="A1336" i="3"/>
  <c r="C332" i="3"/>
  <c r="H332" i="3" l="1"/>
  <c r="I332" i="3" s="1"/>
  <c r="F332" i="3"/>
  <c r="L331" i="3"/>
  <c r="B331" i="3"/>
  <c r="M331" i="3"/>
  <c r="K331" i="3"/>
  <c r="E1336" i="3"/>
  <c r="A1337" i="3"/>
  <c r="C333" i="3"/>
  <c r="H333" i="3" l="1"/>
  <c r="I333" i="3" s="1"/>
  <c r="F333" i="3"/>
  <c r="L332" i="3"/>
  <c r="B332" i="3"/>
  <c r="M332" i="3"/>
  <c r="K332" i="3"/>
  <c r="A1338" i="3"/>
  <c r="E1337" i="3"/>
  <c r="C334" i="3"/>
  <c r="H334" i="3" l="1"/>
  <c r="I334" i="3" s="1"/>
  <c r="F334" i="3"/>
  <c r="L333" i="3"/>
  <c r="B333" i="3"/>
  <c r="M333" i="3"/>
  <c r="K333" i="3"/>
  <c r="E1338" i="3"/>
  <c r="A1339" i="3"/>
  <c r="C335" i="3"/>
  <c r="H335" i="3" l="1"/>
  <c r="I335" i="3" s="1"/>
  <c r="F335" i="3"/>
  <c r="L334" i="3"/>
  <c r="B334" i="3"/>
  <c r="M334" i="3"/>
  <c r="K334" i="3"/>
  <c r="E1339" i="3"/>
  <c r="A1340" i="3"/>
  <c r="C336" i="3"/>
  <c r="H336" i="3" l="1"/>
  <c r="I336" i="3" s="1"/>
  <c r="F336" i="3"/>
  <c r="L335" i="3"/>
  <c r="B335" i="3"/>
  <c r="M335" i="3"/>
  <c r="K335" i="3"/>
  <c r="E1340" i="3"/>
  <c r="A1341" i="3"/>
  <c r="C337" i="3"/>
  <c r="H337" i="3" l="1"/>
  <c r="I337" i="3" s="1"/>
  <c r="F337" i="3"/>
  <c r="L336" i="3"/>
  <c r="B336" i="3"/>
  <c r="M336" i="3"/>
  <c r="K336" i="3"/>
  <c r="E1341" i="3"/>
  <c r="A1342" i="3"/>
  <c r="C338" i="3"/>
  <c r="H338" i="3" l="1"/>
  <c r="I338" i="3" s="1"/>
  <c r="F338" i="3"/>
  <c r="L337" i="3"/>
  <c r="B337" i="3"/>
  <c r="M337" i="3"/>
  <c r="K337" i="3"/>
  <c r="A1343" i="3"/>
  <c r="E1342" i="3"/>
  <c r="C339" i="3"/>
  <c r="H339" i="3" l="1"/>
  <c r="I339" i="3" s="1"/>
  <c r="F339" i="3"/>
  <c r="L338" i="3"/>
  <c r="B338" i="3"/>
  <c r="M338" i="3"/>
  <c r="K338" i="3"/>
  <c r="E1343" i="3"/>
  <c r="A1344" i="3"/>
  <c r="C340" i="3"/>
  <c r="H340" i="3" l="1"/>
  <c r="I340" i="3" s="1"/>
  <c r="F340" i="3"/>
  <c r="L339" i="3"/>
  <c r="B339" i="3"/>
  <c r="M339" i="3"/>
  <c r="K339" i="3"/>
  <c r="E1344" i="3"/>
  <c r="A1345" i="3"/>
  <c r="C341" i="3"/>
  <c r="H341" i="3" l="1"/>
  <c r="I341" i="3" s="1"/>
  <c r="F341" i="3"/>
  <c r="L340" i="3"/>
  <c r="B340" i="3"/>
  <c r="M340" i="3"/>
  <c r="K340" i="3"/>
  <c r="A1346" i="3"/>
  <c r="E1345" i="3"/>
  <c r="C342" i="3"/>
  <c r="H342" i="3" l="1"/>
  <c r="I342" i="3" s="1"/>
  <c r="F342" i="3"/>
  <c r="L341" i="3"/>
  <c r="B341" i="3"/>
  <c r="M341" i="3"/>
  <c r="K341" i="3"/>
  <c r="E1346" i="3"/>
  <c r="A1347" i="3"/>
  <c r="C343" i="3"/>
  <c r="H343" i="3" l="1"/>
  <c r="I343" i="3" s="1"/>
  <c r="F343" i="3"/>
  <c r="L342" i="3"/>
  <c r="B342" i="3"/>
  <c r="M342" i="3"/>
  <c r="K342" i="3"/>
  <c r="E1347" i="3"/>
  <c r="A1348" i="3"/>
  <c r="C344" i="3"/>
  <c r="H344" i="3" l="1"/>
  <c r="I344" i="3" s="1"/>
  <c r="F344" i="3"/>
  <c r="L343" i="3"/>
  <c r="B343" i="3"/>
  <c r="M343" i="3"/>
  <c r="K343" i="3"/>
  <c r="E1348" i="3"/>
  <c r="A1349" i="3"/>
  <c r="C345" i="3"/>
  <c r="H345" i="3" l="1"/>
  <c r="I345" i="3" s="1"/>
  <c r="F345" i="3"/>
  <c r="L344" i="3"/>
  <c r="B344" i="3"/>
  <c r="M344" i="3"/>
  <c r="K344" i="3"/>
  <c r="E1349" i="3"/>
  <c r="A1350" i="3"/>
  <c r="C346" i="3"/>
  <c r="H346" i="3" l="1"/>
  <c r="I346" i="3" s="1"/>
  <c r="F346" i="3"/>
  <c r="L345" i="3"/>
  <c r="B345" i="3"/>
  <c r="M345" i="3"/>
  <c r="K345" i="3"/>
  <c r="E1350" i="3"/>
  <c r="A1351" i="3"/>
  <c r="C347" i="3"/>
  <c r="H347" i="3" l="1"/>
  <c r="I347" i="3" s="1"/>
  <c r="F347" i="3"/>
  <c r="L346" i="3"/>
  <c r="B346" i="3"/>
  <c r="M346" i="3"/>
  <c r="K346" i="3"/>
  <c r="E1351" i="3"/>
  <c r="A1352" i="3"/>
  <c r="C348" i="3"/>
  <c r="H348" i="3" l="1"/>
  <c r="I348" i="3" s="1"/>
  <c r="F348" i="3"/>
  <c r="L347" i="3"/>
  <c r="B347" i="3"/>
  <c r="M347" i="3"/>
  <c r="K347" i="3"/>
  <c r="E1352" i="3"/>
  <c r="A1353" i="3"/>
  <c r="C349" i="3"/>
  <c r="H349" i="3" l="1"/>
  <c r="I349" i="3" s="1"/>
  <c r="F349" i="3"/>
  <c r="L348" i="3"/>
  <c r="B348" i="3"/>
  <c r="M348" i="3"/>
  <c r="K348" i="3"/>
  <c r="E1353" i="3"/>
  <c r="A1354" i="3"/>
  <c r="C350" i="3"/>
  <c r="H350" i="3" l="1"/>
  <c r="I350" i="3" s="1"/>
  <c r="F350" i="3"/>
  <c r="L349" i="3"/>
  <c r="B349" i="3"/>
  <c r="M349" i="3"/>
  <c r="K349" i="3"/>
  <c r="A1355" i="3"/>
  <c r="E1354" i="3"/>
  <c r="C351" i="3"/>
  <c r="H351" i="3" l="1"/>
  <c r="I351" i="3" s="1"/>
  <c r="F351" i="3"/>
  <c r="L350" i="3"/>
  <c r="B350" i="3"/>
  <c r="M350" i="3"/>
  <c r="K350" i="3"/>
  <c r="E1355" i="3"/>
  <c r="A1356" i="3"/>
  <c r="C352" i="3"/>
  <c r="H352" i="3" l="1"/>
  <c r="I352" i="3" s="1"/>
  <c r="F352" i="3"/>
  <c r="L351" i="3"/>
  <c r="B351" i="3"/>
  <c r="M351" i="3"/>
  <c r="K351" i="3"/>
  <c r="E1356" i="3"/>
  <c r="A1357" i="3"/>
  <c r="C353" i="3"/>
  <c r="H353" i="3" l="1"/>
  <c r="I353" i="3" s="1"/>
  <c r="F353" i="3"/>
  <c r="L352" i="3"/>
  <c r="B352" i="3"/>
  <c r="M352" i="3"/>
  <c r="K352" i="3"/>
  <c r="E1357" i="3"/>
  <c r="A1358" i="3"/>
  <c r="C354" i="3"/>
  <c r="H354" i="3" l="1"/>
  <c r="I354" i="3" s="1"/>
  <c r="F354" i="3"/>
  <c r="L353" i="3"/>
  <c r="B353" i="3"/>
  <c r="M353" i="3"/>
  <c r="K353" i="3"/>
  <c r="E1358" i="3"/>
  <c r="A1359" i="3"/>
  <c r="C355" i="3"/>
  <c r="H355" i="3" l="1"/>
  <c r="I355" i="3" s="1"/>
  <c r="F355" i="3"/>
  <c r="L354" i="3"/>
  <c r="B354" i="3"/>
  <c r="M354" i="3"/>
  <c r="K354" i="3"/>
  <c r="E1359" i="3"/>
  <c r="A1360" i="3"/>
  <c r="C356" i="3"/>
  <c r="H356" i="3" l="1"/>
  <c r="I356" i="3" s="1"/>
  <c r="F356" i="3"/>
  <c r="L355" i="3"/>
  <c r="B355" i="3"/>
  <c r="M355" i="3"/>
  <c r="K355" i="3"/>
  <c r="E1360" i="3"/>
  <c r="A1361" i="3"/>
  <c r="C357" i="3"/>
  <c r="H357" i="3" l="1"/>
  <c r="I357" i="3" s="1"/>
  <c r="F357" i="3"/>
  <c r="L356" i="3"/>
  <c r="B356" i="3"/>
  <c r="M356" i="3"/>
  <c r="K356" i="3"/>
  <c r="E1361" i="3"/>
  <c r="A1362" i="3"/>
  <c r="C358" i="3"/>
  <c r="H358" i="3" l="1"/>
  <c r="I358" i="3" s="1"/>
  <c r="F358" i="3"/>
  <c r="L357" i="3"/>
  <c r="B357" i="3"/>
  <c r="M357" i="3"/>
  <c r="K357" i="3"/>
  <c r="E1362" i="3"/>
  <c r="A1363" i="3"/>
  <c r="C359" i="3"/>
  <c r="H359" i="3" l="1"/>
  <c r="I359" i="3" s="1"/>
  <c r="F359" i="3"/>
  <c r="L358" i="3"/>
  <c r="B358" i="3"/>
  <c r="M358" i="3"/>
  <c r="K358" i="3"/>
  <c r="E1363" i="3"/>
  <c r="A1364" i="3"/>
  <c r="C360" i="3"/>
  <c r="H360" i="3" l="1"/>
  <c r="I360" i="3" s="1"/>
  <c r="F360" i="3"/>
  <c r="L359" i="3"/>
  <c r="B359" i="3"/>
  <c r="M359" i="3"/>
  <c r="K359" i="3"/>
  <c r="E1364" i="3"/>
  <c r="A1365" i="3"/>
  <c r="C361" i="3"/>
  <c r="H361" i="3" l="1"/>
  <c r="I361" i="3" s="1"/>
  <c r="F361" i="3"/>
  <c r="L360" i="3"/>
  <c r="B360" i="3"/>
  <c r="M360" i="3"/>
  <c r="K360" i="3"/>
  <c r="E1365" i="3"/>
  <c r="A1366" i="3"/>
  <c r="C362" i="3"/>
  <c r="H362" i="3" l="1"/>
  <c r="I362" i="3" s="1"/>
  <c r="F362" i="3"/>
  <c r="L361" i="3"/>
  <c r="B361" i="3"/>
  <c r="M361" i="3"/>
  <c r="K361" i="3"/>
  <c r="E1366" i="3"/>
  <c r="A1367" i="3"/>
  <c r="C363" i="3"/>
  <c r="H363" i="3" l="1"/>
  <c r="I363" i="3" s="1"/>
  <c r="F363" i="3"/>
  <c r="L362" i="3"/>
  <c r="B362" i="3"/>
  <c r="M362" i="3"/>
  <c r="K362" i="3"/>
  <c r="E1367" i="3"/>
  <c r="A1368" i="3"/>
  <c r="C364" i="3"/>
  <c r="H364" i="3" l="1"/>
  <c r="I364" i="3" s="1"/>
  <c r="F364" i="3"/>
  <c r="L363" i="3"/>
  <c r="B363" i="3"/>
  <c r="M363" i="3"/>
  <c r="K363" i="3"/>
  <c r="E1368" i="3"/>
  <c r="A1369" i="3"/>
  <c r="C365" i="3"/>
  <c r="H365" i="3" l="1"/>
  <c r="I365" i="3" s="1"/>
  <c r="F365" i="3"/>
  <c r="L364" i="3"/>
  <c r="B364" i="3"/>
  <c r="M364" i="3"/>
  <c r="K364" i="3"/>
  <c r="E1369" i="3"/>
  <c r="A1370" i="3"/>
  <c r="C366" i="3"/>
  <c r="H366" i="3" l="1"/>
  <c r="I366" i="3" s="1"/>
  <c r="F366" i="3"/>
  <c r="L365" i="3"/>
  <c r="B365" i="3"/>
  <c r="M365" i="3"/>
  <c r="K365" i="3"/>
  <c r="E1370" i="3"/>
  <c r="A1371" i="3"/>
  <c r="C367" i="3"/>
  <c r="H367" i="3" l="1"/>
  <c r="I367" i="3" s="1"/>
  <c r="F367" i="3"/>
  <c r="L366" i="3"/>
  <c r="B366" i="3"/>
  <c r="M366" i="3"/>
  <c r="K366" i="3"/>
  <c r="E1371" i="3"/>
  <c r="A1372" i="3"/>
  <c r="C368" i="3"/>
  <c r="H368" i="3" l="1"/>
  <c r="I368" i="3" s="1"/>
  <c r="F368" i="3"/>
  <c r="L367" i="3"/>
  <c r="B367" i="3"/>
  <c r="M367" i="3"/>
  <c r="K367" i="3"/>
  <c r="E1372" i="3"/>
  <c r="A1373" i="3"/>
  <c r="C369" i="3"/>
  <c r="H369" i="3" l="1"/>
  <c r="I369" i="3" s="1"/>
  <c r="F369" i="3"/>
  <c r="L368" i="3"/>
  <c r="B368" i="3"/>
  <c r="M368" i="3"/>
  <c r="K368" i="3"/>
  <c r="E1373" i="3"/>
  <c r="A1374" i="3"/>
  <c r="C370" i="3"/>
  <c r="H370" i="3" l="1"/>
  <c r="I370" i="3" s="1"/>
  <c r="F370" i="3"/>
  <c r="L369" i="3"/>
  <c r="B369" i="3"/>
  <c r="M369" i="3"/>
  <c r="K369" i="3"/>
  <c r="E1374" i="3"/>
  <c r="A1375" i="3"/>
  <c r="C371" i="3"/>
  <c r="H371" i="3" l="1"/>
  <c r="I371" i="3" s="1"/>
  <c r="F371" i="3"/>
  <c r="L370" i="3"/>
  <c r="B370" i="3"/>
  <c r="M370" i="3"/>
  <c r="K370" i="3"/>
  <c r="E1375" i="3"/>
  <c r="A1376" i="3"/>
  <c r="C372" i="3"/>
  <c r="H372" i="3" l="1"/>
  <c r="I372" i="3" s="1"/>
  <c r="F372" i="3"/>
  <c r="L371" i="3"/>
  <c r="B371" i="3"/>
  <c r="M371" i="3"/>
  <c r="K371" i="3"/>
  <c r="E1376" i="3"/>
  <c r="A1377" i="3"/>
  <c r="C373" i="3"/>
  <c r="H373" i="3" l="1"/>
  <c r="I373" i="3" s="1"/>
  <c r="F373" i="3"/>
  <c r="L372" i="3"/>
  <c r="B372" i="3"/>
  <c r="M372" i="3"/>
  <c r="K372" i="3"/>
  <c r="E1377" i="3"/>
  <c r="A1378" i="3"/>
  <c r="C374" i="3"/>
  <c r="H374" i="3" l="1"/>
  <c r="I374" i="3" s="1"/>
  <c r="F374" i="3"/>
  <c r="L373" i="3"/>
  <c r="B373" i="3"/>
  <c r="M373" i="3"/>
  <c r="K373" i="3"/>
  <c r="E1378" i="3"/>
  <c r="A1379" i="3"/>
  <c r="C375" i="3"/>
  <c r="H375" i="3" l="1"/>
  <c r="I375" i="3" s="1"/>
  <c r="F375" i="3"/>
  <c r="L374" i="3"/>
  <c r="B374" i="3"/>
  <c r="M374" i="3"/>
  <c r="K374" i="3"/>
  <c r="E1379" i="3"/>
  <c r="A1380" i="3"/>
  <c r="C376" i="3"/>
  <c r="H376" i="3" l="1"/>
  <c r="I376" i="3" s="1"/>
  <c r="F376" i="3"/>
  <c r="L375" i="3"/>
  <c r="B375" i="3"/>
  <c r="M375" i="3"/>
  <c r="K375" i="3"/>
  <c r="E1380" i="3"/>
  <c r="A1381" i="3"/>
  <c r="C377" i="3"/>
  <c r="H377" i="3" l="1"/>
  <c r="I377" i="3" s="1"/>
  <c r="F377" i="3"/>
  <c r="L376" i="3"/>
  <c r="B376" i="3"/>
  <c r="M376" i="3"/>
  <c r="K376" i="3"/>
  <c r="E1381" i="3"/>
  <c r="A1382" i="3"/>
  <c r="C378" i="3"/>
  <c r="H378" i="3" l="1"/>
  <c r="I378" i="3" s="1"/>
  <c r="F378" i="3"/>
  <c r="L377" i="3"/>
  <c r="B377" i="3"/>
  <c r="M377" i="3"/>
  <c r="K377" i="3"/>
  <c r="E1382" i="3"/>
  <c r="A1383" i="3"/>
  <c r="C379" i="3"/>
  <c r="H379" i="3" l="1"/>
  <c r="I379" i="3" s="1"/>
  <c r="F379" i="3"/>
  <c r="L378" i="3"/>
  <c r="B378" i="3"/>
  <c r="M378" i="3"/>
  <c r="K378" i="3"/>
  <c r="E1383" i="3"/>
  <c r="A1384" i="3"/>
  <c r="C380" i="3"/>
  <c r="H380" i="3" l="1"/>
  <c r="I380" i="3" s="1"/>
  <c r="F380" i="3"/>
  <c r="L379" i="3"/>
  <c r="B379" i="3"/>
  <c r="M379" i="3"/>
  <c r="K379" i="3"/>
  <c r="E1384" i="3"/>
  <c r="A1385" i="3"/>
  <c r="C381" i="3"/>
  <c r="H381" i="3" l="1"/>
  <c r="I381" i="3" s="1"/>
  <c r="F381" i="3"/>
  <c r="L380" i="3"/>
  <c r="B380" i="3"/>
  <c r="M380" i="3"/>
  <c r="K380" i="3"/>
  <c r="A1386" i="3"/>
  <c r="E1385" i="3"/>
  <c r="C382" i="3"/>
  <c r="H382" i="3" l="1"/>
  <c r="I382" i="3" s="1"/>
  <c r="F382" i="3"/>
  <c r="L381" i="3"/>
  <c r="B381" i="3"/>
  <c r="M381" i="3"/>
  <c r="K381" i="3"/>
  <c r="E1386" i="3"/>
  <c r="A1387" i="3"/>
  <c r="C383" i="3"/>
  <c r="H383" i="3" l="1"/>
  <c r="I383" i="3" s="1"/>
  <c r="F383" i="3"/>
  <c r="L382" i="3"/>
  <c r="B382" i="3"/>
  <c r="M382" i="3"/>
  <c r="K382" i="3"/>
  <c r="E1387" i="3"/>
  <c r="A1388" i="3"/>
  <c r="C384" i="3"/>
  <c r="H384" i="3" l="1"/>
  <c r="I384" i="3" s="1"/>
  <c r="F384" i="3"/>
  <c r="L383" i="3"/>
  <c r="B383" i="3"/>
  <c r="M383" i="3"/>
  <c r="K383" i="3"/>
  <c r="E1388" i="3"/>
  <c r="A1389" i="3"/>
  <c r="C385" i="3"/>
  <c r="H385" i="3" l="1"/>
  <c r="I385" i="3" s="1"/>
  <c r="F385" i="3"/>
  <c r="L384" i="3"/>
  <c r="B384" i="3"/>
  <c r="M384" i="3"/>
  <c r="K384" i="3"/>
  <c r="E1389" i="3"/>
  <c r="A1390" i="3"/>
  <c r="C386" i="3"/>
  <c r="H386" i="3" l="1"/>
  <c r="I386" i="3" s="1"/>
  <c r="F386" i="3"/>
  <c r="L385" i="3"/>
  <c r="B385" i="3"/>
  <c r="M385" i="3"/>
  <c r="K385" i="3"/>
  <c r="E1390" i="3"/>
  <c r="A1391" i="3"/>
  <c r="C387" i="3"/>
  <c r="H387" i="3" l="1"/>
  <c r="I387" i="3" s="1"/>
  <c r="F387" i="3"/>
  <c r="L386" i="3"/>
  <c r="B386" i="3"/>
  <c r="M386" i="3"/>
  <c r="K386" i="3"/>
  <c r="E1391" i="3"/>
  <c r="A1392" i="3"/>
  <c r="C388" i="3"/>
  <c r="H388" i="3" l="1"/>
  <c r="I388" i="3" s="1"/>
  <c r="F388" i="3"/>
  <c r="L387" i="3"/>
  <c r="B387" i="3"/>
  <c r="M387" i="3"/>
  <c r="K387" i="3"/>
  <c r="E1392" i="3"/>
  <c r="A1393" i="3"/>
  <c r="C389" i="3"/>
  <c r="H389" i="3" l="1"/>
  <c r="I389" i="3" s="1"/>
  <c r="F389" i="3"/>
  <c r="L388" i="3"/>
  <c r="B388" i="3"/>
  <c r="M388" i="3"/>
  <c r="K388" i="3"/>
  <c r="E1393" i="3"/>
  <c r="A1394" i="3"/>
  <c r="C390" i="3"/>
  <c r="H390" i="3" l="1"/>
  <c r="I390" i="3" s="1"/>
  <c r="F390" i="3"/>
  <c r="L389" i="3"/>
  <c r="B389" i="3"/>
  <c r="M389" i="3"/>
  <c r="K389" i="3"/>
  <c r="A1395" i="3"/>
  <c r="E1394" i="3"/>
  <c r="C391" i="3"/>
  <c r="H391" i="3" l="1"/>
  <c r="I391" i="3" s="1"/>
  <c r="F391" i="3"/>
  <c r="L390" i="3"/>
  <c r="B390" i="3"/>
  <c r="M390" i="3"/>
  <c r="K390" i="3"/>
  <c r="E1395" i="3"/>
  <c r="A1396" i="3"/>
  <c r="C392" i="3"/>
  <c r="H392" i="3" l="1"/>
  <c r="I392" i="3" s="1"/>
  <c r="F392" i="3"/>
  <c r="L391" i="3"/>
  <c r="B391" i="3"/>
  <c r="M391" i="3"/>
  <c r="K391" i="3"/>
  <c r="E1396" i="3"/>
  <c r="A1397" i="3"/>
  <c r="C393" i="3"/>
  <c r="H393" i="3" l="1"/>
  <c r="I393" i="3" s="1"/>
  <c r="F393" i="3"/>
  <c r="L392" i="3"/>
  <c r="B392" i="3"/>
  <c r="M392" i="3"/>
  <c r="K392" i="3"/>
  <c r="E1397" i="3"/>
  <c r="A1398" i="3"/>
  <c r="C394" i="3"/>
  <c r="H394" i="3" l="1"/>
  <c r="I394" i="3" s="1"/>
  <c r="F394" i="3"/>
  <c r="L393" i="3"/>
  <c r="B393" i="3"/>
  <c r="M393" i="3"/>
  <c r="K393" i="3"/>
  <c r="E1398" i="3"/>
  <c r="A1399" i="3"/>
  <c r="C395" i="3"/>
  <c r="H395" i="3" l="1"/>
  <c r="I395" i="3" s="1"/>
  <c r="F395" i="3"/>
  <c r="L394" i="3"/>
  <c r="B394" i="3"/>
  <c r="M394" i="3"/>
  <c r="K394" i="3"/>
  <c r="E1399" i="3"/>
  <c r="A1400" i="3"/>
  <c r="C396" i="3"/>
  <c r="H396" i="3" l="1"/>
  <c r="I396" i="3" s="1"/>
  <c r="F396" i="3"/>
  <c r="L395" i="3"/>
  <c r="B395" i="3"/>
  <c r="M395" i="3"/>
  <c r="K395" i="3"/>
  <c r="E1400" i="3"/>
  <c r="A1401" i="3"/>
  <c r="C397" i="3"/>
  <c r="H397" i="3" l="1"/>
  <c r="I397" i="3" s="1"/>
  <c r="F397" i="3"/>
  <c r="L396" i="3"/>
  <c r="B396" i="3"/>
  <c r="M396" i="3"/>
  <c r="K396" i="3"/>
  <c r="A1402" i="3"/>
  <c r="E1401" i="3"/>
  <c r="C398" i="3"/>
  <c r="H398" i="3" l="1"/>
  <c r="I398" i="3" s="1"/>
  <c r="F398" i="3"/>
  <c r="L397" i="3"/>
  <c r="B397" i="3"/>
  <c r="M397" i="3"/>
  <c r="K397" i="3"/>
  <c r="E1402" i="3"/>
  <c r="A1403" i="3"/>
  <c r="C399" i="3"/>
  <c r="H399" i="3" l="1"/>
  <c r="I399" i="3" s="1"/>
  <c r="F399" i="3"/>
  <c r="L398" i="3"/>
  <c r="B398" i="3"/>
  <c r="M398" i="3"/>
  <c r="K398" i="3"/>
  <c r="E1403" i="3"/>
  <c r="A1404" i="3"/>
  <c r="C400" i="3"/>
  <c r="H400" i="3" l="1"/>
  <c r="I400" i="3" s="1"/>
  <c r="F400" i="3"/>
  <c r="L399" i="3"/>
  <c r="B399" i="3"/>
  <c r="M399" i="3"/>
  <c r="K399" i="3"/>
  <c r="A1405" i="3"/>
  <c r="E1404" i="3"/>
  <c r="C401" i="3"/>
  <c r="H401" i="3" l="1"/>
  <c r="I401" i="3" s="1"/>
  <c r="F401" i="3"/>
  <c r="L400" i="3"/>
  <c r="B400" i="3"/>
  <c r="M400" i="3"/>
  <c r="K400" i="3"/>
  <c r="E1405" i="3"/>
  <c r="A1406" i="3"/>
  <c r="C402" i="3"/>
  <c r="H402" i="3" l="1"/>
  <c r="I402" i="3" s="1"/>
  <c r="F402" i="3"/>
  <c r="L401" i="3"/>
  <c r="B401" i="3"/>
  <c r="M401" i="3"/>
  <c r="K401" i="3"/>
  <c r="E1406" i="3"/>
  <c r="A1407" i="3"/>
  <c r="C403" i="3"/>
  <c r="H403" i="3" l="1"/>
  <c r="I403" i="3" s="1"/>
  <c r="F403" i="3"/>
  <c r="L402" i="3"/>
  <c r="B402" i="3"/>
  <c r="M402" i="3"/>
  <c r="K402" i="3"/>
  <c r="E1407" i="3"/>
  <c r="A1408" i="3"/>
  <c r="C404" i="3"/>
  <c r="H404" i="3" l="1"/>
  <c r="I404" i="3" s="1"/>
  <c r="F404" i="3"/>
  <c r="L403" i="3"/>
  <c r="B403" i="3"/>
  <c r="M403" i="3"/>
  <c r="K403" i="3"/>
  <c r="E1408" i="3"/>
  <c r="A1409" i="3"/>
  <c r="C405" i="3"/>
  <c r="H405" i="3" l="1"/>
  <c r="I405" i="3" s="1"/>
  <c r="F405" i="3"/>
  <c r="L404" i="3"/>
  <c r="B404" i="3"/>
  <c r="M404" i="3"/>
  <c r="K404" i="3"/>
  <c r="E1409" i="3"/>
  <c r="A1410" i="3"/>
  <c r="C406" i="3"/>
  <c r="H406" i="3" l="1"/>
  <c r="I406" i="3" s="1"/>
  <c r="F406" i="3"/>
  <c r="L405" i="3"/>
  <c r="B405" i="3"/>
  <c r="M405" i="3"/>
  <c r="K405" i="3"/>
  <c r="E1410" i="3"/>
  <c r="A1411" i="3"/>
  <c r="C407" i="3"/>
  <c r="H407" i="3" l="1"/>
  <c r="I407" i="3" s="1"/>
  <c r="F407" i="3"/>
  <c r="L406" i="3"/>
  <c r="B406" i="3"/>
  <c r="M406" i="3"/>
  <c r="K406" i="3"/>
  <c r="E1411" i="3"/>
  <c r="A1412" i="3"/>
  <c r="C408" i="3"/>
  <c r="H408" i="3" l="1"/>
  <c r="I408" i="3" s="1"/>
  <c r="F408" i="3"/>
  <c r="L407" i="3"/>
  <c r="B407" i="3"/>
  <c r="M407" i="3"/>
  <c r="K407" i="3"/>
  <c r="E1412" i="3"/>
  <c r="A1413" i="3"/>
  <c r="C409" i="3"/>
  <c r="H409" i="3" l="1"/>
  <c r="I409" i="3" s="1"/>
  <c r="F409" i="3"/>
  <c r="L408" i="3"/>
  <c r="B408" i="3"/>
  <c r="M408" i="3"/>
  <c r="K408" i="3"/>
  <c r="E1413" i="3"/>
  <c r="A1414" i="3"/>
  <c r="C410" i="3"/>
  <c r="H410" i="3" l="1"/>
  <c r="I410" i="3" s="1"/>
  <c r="F410" i="3"/>
  <c r="L409" i="3"/>
  <c r="B409" i="3"/>
  <c r="M409" i="3"/>
  <c r="K409" i="3"/>
  <c r="E1414" i="3"/>
  <c r="A1415" i="3"/>
  <c r="C411" i="3"/>
  <c r="H411" i="3" l="1"/>
  <c r="I411" i="3" s="1"/>
  <c r="F411" i="3"/>
  <c r="L410" i="3"/>
  <c r="B410" i="3"/>
  <c r="M410" i="3"/>
  <c r="K410" i="3"/>
  <c r="E1415" i="3"/>
  <c r="A1416" i="3"/>
  <c r="C412" i="3"/>
  <c r="H412" i="3" l="1"/>
  <c r="I412" i="3" s="1"/>
  <c r="F412" i="3"/>
  <c r="L411" i="3"/>
  <c r="B411" i="3"/>
  <c r="M411" i="3"/>
  <c r="K411" i="3"/>
  <c r="E1416" i="3"/>
  <c r="A1417" i="3"/>
  <c r="C413" i="3"/>
  <c r="H413" i="3" l="1"/>
  <c r="I413" i="3" s="1"/>
  <c r="F413" i="3"/>
  <c r="L412" i="3"/>
  <c r="B412" i="3"/>
  <c r="M412" i="3"/>
  <c r="K412" i="3"/>
  <c r="A1418" i="3"/>
  <c r="E1417" i="3"/>
  <c r="C414" i="3"/>
  <c r="H414" i="3" l="1"/>
  <c r="I414" i="3" s="1"/>
  <c r="F414" i="3"/>
  <c r="L413" i="3"/>
  <c r="B413" i="3"/>
  <c r="M413" i="3"/>
  <c r="K413" i="3"/>
  <c r="E1418" i="3"/>
  <c r="A1419" i="3"/>
  <c r="C415" i="3"/>
  <c r="H415" i="3" l="1"/>
  <c r="I415" i="3" s="1"/>
  <c r="F415" i="3"/>
  <c r="L414" i="3"/>
  <c r="B414" i="3"/>
  <c r="M414" i="3"/>
  <c r="K414" i="3"/>
  <c r="A1420" i="3"/>
  <c r="E1419" i="3"/>
  <c r="C416" i="3"/>
  <c r="H416" i="3" l="1"/>
  <c r="I416" i="3" s="1"/>
  <c r="F416" i="3"/>
  <c r="L415" i="3"/>
  <c r="B415" i="3"/>
  <c r="M415" i="3"/>
  <c r="K415" i="3"/>
  <c r="E1420" i="3"/>
  <c r="A1421" i="3"/>
  <c r="C417" i="3"/>
  <c r="H417" i="3" l="1"/>
  <c r="I417" i="3" s="1"/>
  <c r="F417" i="3"/>
  <c r="L416" i="3"/>
  <c r="B416" i="3"/>
  <c r="M416" i="3"/>
  <c r="K416" i="3"/>
  <c r="E1421" i="3"/>
  <c r="A1422" i="3"/>
  <c r="C418" i="3"/>
  <c r="H418" i="3" l="1"/>
  <c r="I418" i="3" s="1"/>
  <c r="F418" i="3"/>
  <c r="L417" i="3"/>
  <c r="B417" i="3"/>
  <c r="M417" i="3"/>
  <c r="K417" i="3"/>
  <c r="E1422" i="3"/>
  <c r="A1423" i="3"/>
  <c r="C419" i="3"/>
  <c r="H419" i="3" l="1"/>
  <c r="I419" i="3" s="1"/>
  <c r="F419" i="3"/>
  <c r="L418" i="3"/>
  <c r="B418" i="3"/>
  <c r="M418" i="3"/>
  <c r="K418" i="3"/>
  <c r="E1423" i="3"/>
  <c r="A1424" i="3"/>
  <c r="C420" i="3"/>
  <c r="H420" i="3" l="1"/>
  <c r="I420" i="3" s="1"/>
  <c r="F420" i="3"/>
  <c r="L419" i="3"/>
  <c r="B419" i="3"/>
  <c r="M419" i="3"/>
  <c r="K419" i="3"/>
  <c r="E1424" i="3"/>
  <c r="A1425" i="3"/>
  <c r="C421" i="3"/>
  <c r="H421" i="3" l="1"/>
  <c r="I421" i="3" s="1"/>
  <c r="F421" i="3"/>
  <c r="L420" i="3"/>
  <c r="B420" i="3"/>
  <c r="M420" i="3"/>
  <c r="K420" i="3"/>
  <c r="E1425" i="3"/>
  <c r="A1426" i="3"/>
  <c r="C422" i="3"/>
  <c r="H422" i="3" l="1"/>
  <c r="I422" i="3" s="1"/>
  <c r="F422" i="3"/>
  <c r="L421" i="3"/>
  <c r="B421" i="3"/>
  <c r="M421" i="3"/>
  <c r="K421" i="3"/>
  <c r="A1427" i="3"/>
  <c r="E1426" i="3"/>
  <c r="C423" i="3"/>
  <c r="H423" i="3" s="1"/>
  <c r="I423" i="3" l="1"/>
  <c r="F423" i="3"/>
  <c r="L422" i="3"/>
  <c r="B422" i="3"/>
  <c r="M422" i="3"/>
  <c r="K422" i="3"/>
  <c r="E1427" i="3"/>
  <c r="A1428" i="3"/>
  <c r="C424" i="3"/>
  <c r="H424" i="3" s="1"/>
  <c r="I424" i="3" l="1"/>
  <c r="F424" i="3"/>
  <c r="L423" i="3"/>
  <c r="B423" i="3"/>
  <c r="M423" i="3"/>
  <c r="K423" i="3"/>
  <c r="A1429" i="3"/>
  <c r="E1428" i="3"/>
  <c r="C425" i="3"/>
  <c r="H425" i="3" s="1"/>
  <c r="I425" i="3" l="1"/>
  <c r="F425" i="3"/>
  <c r="L424" i="3"/>
  <c r="B424" i="3"/>
  <c r="M424" i="3"/>
  <c r="K424" i="3"/>
  <c r="A1430" i="3"/>
  <c r="E1429" i="3"/>
  <c r="C426" i="3"/>
  <c r="H426" i="3" s="1"/>
  <c r="I426" i="3" l="1"/>
  <c r="F426" i="3"/>
  <c r="L425" i="3"/>
  <c r="B425" i="3"/>
  <c r="M425" i="3"/>
  <c r="K425" i="3"/>
  <c r="E1430" i="3"/>
  <c r="A1431" i="3"/>
  <c r="C427" i="3"/>
  <c r="H427" i="3" s="1"/>
  <c r="I427" i="3" l="1"/>
  <c r="F427" i="3"/>
  <c r="L426" i="3"/>
  <c r="B426" i="3"/>
  <c r="M426" i="3"/>
  <c r="K426" i="3"/>
  <c r="E1431" i="3"/>
  <c r="A1432" i="3"/>
  <c r="C428" i="3"/>
  <c r="H428" i="3" s="1"/>
  <c r="I428" i="3" l="1"/>
  <c r="F428" i="3"/>
  <c r="L427" i="3"/>
  <c r="B427" i="3"/>
  <c r="M427" i="3"/>
  <c r="K427" i="3"/>
  <c r="E1432" i="3"/>
  <c r="A1433" i="3"/>
  <c r="C429" i="3"/>
  <c r="H429" i="3" s="1"/>
  <c r="I429" i="3" l="1"/>
  <c r="F429" i="3"/>
  <c r="L428" i="3"/>
  <c r="B428" i="3"/>
  <c r="M428" i="3"/>
  <c r="K428" i="3"/>
  <c r="A1434" i="3"/>
  <c r="E1433" i="3"/>
  <c r="C430" i="3"/>
  <c r="H430" i="3" s="1"/>
  <c r="I430" i="3" l="1"/>
  <c r="F430" i="3"/>
  <c r="L429" i="3"/>
  <c r="B429" i="3"/>
  <c r="M429" i="3"/>
  <c r="K429" i="3"/>
  <c r="E1434" i="3"/>
  <c r="A1435" i="3"/>
  <c r="C431" i="3"/>
  <c r="H431" i="3" s="1"/>
  <c r="I431" i="3" l="1"/>
  <c r="F431" i="3"/>
  <c r="L430" i="3"/>
  <c r="B430" i="3"/>
  <c r="M430" i="3"/>
  <c r="K430" i="3"/>
  <c r="E1435" i="3"/>
  <c r="A1436" i="3"/>
  <c r="C432" i="3"/>
  <c r="H432" i="3" s="1"/>
  <c r="I432" i="3" l="1"/>
  <c r="F432" i="3"/>
  <c r="L431" i="3"/>
  <c r="B431" i="3"/>
  <c r="M431" i="3"/>
  <c r="K431" i="3"/>
  <c r="A1437" i="3"/>
  <c r="E1436" i="3"/>
  <c r="C433" i="3"/>
  <c r="H433" i="3" s="1"/>
  <c r="I433" i="3" l="1"/>
  <c r="F433" i="3"/>
  <c r="L432" i="3"/>
  <c r="B432" i="3"/>
  <c r="M432" i="3"/>
  <c r="K432" i="3"/>
  <c r="E1437" i="3"/>
  <c r="A1438" i="3"/>
  <c r="C434" i="3"/>
  <c r="H434" i="3" s="1"/>
  <c r="I434" i="3" l="1"/>
  <c r="F434" i="3"/>
  <c r="L433" i="3"/>
  <c r="B433" i="3"/>
  <c r="M433" i="3"/>
  <c r="K433" i="3"/>
  <c r="E1438" i="3"/>
  <c r="A1439" i="3"/>
  <c r="C435" i="3"/>
  <c r="H435" i="3" s="1"/>
  <c r="I435" i="3" l="1"/>
  <c r="F435" i="3"/>
  <c r="L434" i="3"/>
  <c r="B434" i="3"/>
  <c r="M434" i="3"/>
  <c r="K434" i="3"/>
  <c r="E1439" i="3"/>
  <c r="A1440" i="3"/>
  <c r="C436" i="3"/>
  <c r="H436" i="3" s="1"/>
  <c r="I436" i="3" l="1"/>
  <c r="F436" i="3"/>
  <c r="L435" i="3"/>
  <c r="B435" i="3"/>
  <c r="M435" i="3"/>
  <c r="K435" i="3"/>
  <c r="E1440" i="3"/>
  <c r="A1441" i="3"/>
  <c r="C437" i="3"/>
  <c r="H437" i="3" s="1"/>
  <c r="I437" i="3" l="1"/>
  <c r="F437" i="3"/>
  <c r="L436" i="3"/>
  <c r="B436" i="3"/>
  <c r="M436" i="3"/>
  <c r="K436" i="3"/>
  <c r="E1441" i="3"/>
  <c r="A1442" i="3"/>
  <c r="C438" i="3"/>
  <c r="H438" i="3" s="1"/>
  <c r="I438" i="3" l="1"/>
  <c r="F438" i="3"/>
  <c r="L437" i="3"/>
  <c r="B437" i="3"/>
  <c r="M437" i="3"/>
  <c r="K437" i="3"/>
  <c r="E1442" i="3"/>
  <c r="A1443" i="3"/>
  <c r="C439" i="3"/>
  <c r="H439" i="3" s="1"/>
  <c r="I439" i="3" l="1"/>
  <c r="F439" i="3"/>
  <c r="L438" i="3"/>
  <c r="B438" i="3"/>
  <c r="M438" i="3"/>
  <c r="K438" i="3"/>
  <c r="E1443" i="3"/>
  <c r="A1444" i="3"/>
  <c r="C440" i="3"/>
  <c r="H440" i="3" s="1"/>
  <c r="I440" i="3" l="1"/>
  <c r="F440" i="3"/>
  <c r="L439" i="3"/>
  <c r="B439" i="3"/>
  <c r="M439" i="3"/>
  <c r="K439" i="3"/>
  <c r="A1445" i="3"/>
  <c r="E1444" i="3"/>
  <c r="C441" i="3"/>
  <c r="H441" i="3" s="1"/>
  <c r="I441" i="3" l="1"/>
  <c r="F441" i="3"/>
  <c r="L440" i="3"/>
  <c r="B440" i="3"/>
  <c r="M440" i="3"/>
  <c r="K440" i="3"/>
  <c r="A1446" i="3"/>
  <c r="E1445" i="3"/>
  <c r="C442" i="3"/>
  <c r="H442" i="3" s="1"/>
  <c r="I442" i="3" l="1"/>
  <c r="F442" i="3"/>
  <c r="L441" i="3"/>
  <c r="B441" i="3"/>
  <c r="M441" i="3"/>
  <c r="K441" i="3"/>
  <c r="E1446" i="3"/>
  <c r="A1447" i="3"/>
  <c r="C443" i="3"/>
  <c r="H443" i="3" s="1"/>
  <c r="I443" i="3" l="1"/>
  <c r="F443" i="3"/>
  <c r="L442" i="3"/>
  <c r="B442" i="3"/>
  <c r="M442" i="3"/>
  <c r="K442" i="3"/>
  <c r="A1448" i="3"/>
  <c r="E1447" i="3"/>
  <c r="C444" i="3"/>
  <c r="H444" i="3" s="1"/>
  <c r="I444" i="3" l="1"/>
  <c r="F444" i="3"/>
  <c r="L443" i="3"/>
  <c r="B443" i="3"/>
  <c r="M443" i="3"/>
  <c r="K443" i="3"/>
  <c r="E1448" i="3"/>
  <c r="A1449" i="3"/>
  <c r="C445" i="3"/>
  <c r="H445" i="3" s="1"/>
  <c r="I445" i="3" l="1"/>
  <c r="F445" i="3"/>
  <c r="L444" i="3"/>
  <c r="B444" i="3"/>
  <c r="M444" i="3"/>
  <c r="K444" i="3"/>
  <c r="E1449" i="3"/>
  <c r="A1450" i="3"/>
  <c r="C446" i="3"/>
  <c r="H446" i="3" s="1"/>
  <c r="I446" i="3" l="1"/>
  <c r="F446" i="3"/>
  <c r="L445" i="3"/>
  <c r="B445" i="3"/>
  <c r="M445" i="3"/>
  <c r="K445" i="3"/>
  <c r="E1450" i="3"/>
  <c r="A1451" i="3"/>
  <c r="C447" i="3"/>
  <c r="H447" i="3" s="1"/>
  <c r="I447" i="3" l="1"/>
  <c r="F447" i="3"/>
  <c r="L446" i="3"/>
  <c r="B446" i="3"/>
  <c r="M446" i="3"/>
  <c r="K446" i="3"/>
  <c r="E1451" i="3"/>
  <c r="A1452" i="3"/>
  <c r="C448" i="3"/>
  <c r="H448" i="3" s="1"/>
  <c r="I448" i="3" l="1"/>
  <c r="F448" i="3"/>
  <c r="L447" i="3"/>
  <c r="B447" i="3"/>
  <c r="M447" i="3"/>
  <c r="K447" i="3"/>
  <c r="E1452" i="3"/>
  <c r="A1453" i="3"/>
  <c r="C449" i="3"/>
  <c r="H449" i="3" s="1"/>
  <c r="I449" i="3" l="1"/>
  <c r="F449" i="3"/>
  <c r="L448" i="3"/>
  <c r="B448" i="3"/>
  <c r="M448" i="3"/>
  <c r="K448" i="3"/>
  <c r="E1453" i="3"/>
  <c r="A1454" i="3"/>
  <c r="C450" i="3"/>
  <c r="H450" i="3" s="1"/>
  <c r="I450" i="3" l="1"/>
  <c r="F450" i="3"/>
  <c r="L449" i="3"/>
  <c r="B449" i="3"/>
  <c r="M449" i="3"/>
  <c r="K449" i="3"/>
  <c r="E1454" i="3"/>
  <c r="A1455" i="3"/>
  <c r="C451" i="3"/>
  <c r="H451" i="3" s="1"/>
  <c r="I451" i="3" l="1"/>
  <c r="F451" i="3"/>
  <c r="L450" i="3"/>
  <c r="B450" i="3"/>
  <c r="M450" i="3"/>
  <c r="K450" i="3"/>
  <c r="E1455" i="3"/>
  <c r="A1456" i="3"/>
  <c r="C452" i="3"/>
  <c r="H452" i="3" s="1"/>
  <c r="I452" i="3" l="1"/>
  <c r="F452" i="3"/>
  <c r="L451" i="3"/>
  <c r="B451" i="3"/>
  <c r="M451" i="3"/>
  <c r="K451" i="3"/>
  <c r="E1456" i="3"/>
  <c r="A1457" i="3"/>
  <c r="C453" i="3"/>
  <c r="H453" i="3" s="1"/>
  <c r="I453" i="3" l="1"/>
  <c r="F453" i="3"/>
  <c r="L452" i="3"/>
  <c r="B452" i="3"/>
  <c r="M452" i="3"/>
  <c r="K452" i="3"/>
  <c r="E1457" i="3"/>
  <c r="A1458" i="3"/>
  <c r="C454" i="3"/>
  <c r="H454" i="3" s="1"/>
  <c r="I454" i="3" l="1"/>
  <c r="F454" i="3"/>
  <c r="L453" i="3"/>
  <c r="B453" i="3"/>
  <c r="M453" i="3"/>
  <c r="K453" i="3"/>
  <c r="E1458" i="3"/>
  <c r="A1459" i="3"/>
  <c r="C455" i="3"/>
  <c r="H455" i="3" s="1"/>
  <c r="I455" i="3" l="1"/>
  <c r="F455" i="3"/>
  <c r="L454" i="3"/>
  <c r="B454" i="3"/>
  <c r="M454" i="3"/>
  <c r="K454" i="3"/>
  <c r="E1459" i="3"/>
  <c r="A1460" i="3"/>
  <c r="C456" i="3"/>
  <c r="H456" i="3" s="1"/>
  <c r="I456" i="3" l="1"/>
  <c r="F456" i="3"/>
  <c r="L455" i="3"/>
  <c r="B455" i="3"/>
  <c r="M455" i="3"/>
  <c r="K455" i="3"/>
  <c r="E1460" i="3"/>
  <c r="A1461" i="3"/>
  <c r="C457" i="3"/>
  <c r="H457" i="3" s="1"/>
  <c r="I457" i="3" l="1"/>
  <c r="F457" i="3"/>
  <c r="L456" i="3"/>
  <c r="B456" i="3"/>
  <c r="M456" i="3"/>
  <c r="K456" i="3"/>
  <c r="A1462" i="3"/>
  <c r="E1461" i="3"/>
  <c r="C458" i="3"/>
  <c r="H458" i="3" s="1"/>
  <c r="I458" i="3" l="1"/>
  <c r="F458" i="3"/>
  <c r="L457" i="3"/>
  <c r="B457" i="3"/>
  <c r="M457" i="3"/>
  <c r="K457" i="3"/>
  <c r="A1463" i="3"/>
  <c r="E1462" i="3"/>
  <c r="C459" i="3"/>
  <c r="H459" i="3" s="1"/>
  <c r="I459" i="3" l="1"/>
  <c r="F459" i="3"/>
  <c r="L458" i="3"/>
  <c r="B458" i="3"/>
  <c r="M458" i="3"/>
  <c r="K458" i="3"/>
  <c r="E1463" i="3"/>
  <c r="A1464" i="3"/>
  <c r="C460" i="3"/>
  <c r="H460" i="3" s="1"/>
  <c r="I460" i="3" l="1"/>
  <c r="F460" i="3"/>
  <c r="L459" i="3"/>
  <c r="B459" i="3"/>
  <c r="M459" i="3"/>
  <c r="K459" i="3"/>
  <c r="E1464" i="3"/>
  <c r="A1465" i="3"/>
  <c r="C461" i="3"/>
  <c r="H461" i="3" s="1"/>
  <c r="I461" i="3" l="1"/>
  <c r="F461" i="3"/>
  <c r="L460" i="3"/>
  <c r="B460" i="3"/>
  <c r="M460" i="3"/>
  <c r="K460" i="3"/>
  <c r="E1465" i="3"/>
  <c r="A1466" i="3"/>
  <c r="C462" i="3"/>
  <c r="H462" i="3" s="1"/>
  <c r="I462" i="3" l="1"/>
  <c r="F462" i="3"/>
  <c r="L461" i="3"/>
  <c r="B461" i="3"/>
  <c r="M461" i="3"/>
  <c r="K461" i="3"/>
  <c r="E1466" i="3"/>
  <c r="A1467" i="3"/>
  <c r="C463" i="3"/>
  <c r="H463" i="3" s="1"/>
  <c r="I463" i="3" l="1"/>
  <c r="F463" i="3"/>
  <c r="L462" i="3"/>
  <c r="B462" i="3"/>
  <c r="M462" i="3"/>
  <c r="K462" i="3"/>
  <c r="E1467" i="3"/>
  <c r="A1468" i="3"/>
  <c r="C464" i="3"/>
  <c r="H464" i="3" s="1"/>
  <c r="I464" i="3" l="1"/>
  <c r="F464" i="3"/>
  <c r="L463" i="3"/>
  <c r="B463" i="3"/>
  <c r="M463" i="3"/>
  <c r="K463" i="3"/>
  <c r="E1468" i="3"/>
  <c r="A1469" i="3"/>
  <c r="C465" i="3"/>
  <c r="H465" i="3" s="1"/>
  <c r="I465" i="3" l="1"/>
  <c r="F465" i="3"/>
  <c r="L464" i="3"/>
  <c r="B464" i="3"/>
  <c r="M464" i="3"/>
  <c r="K464" i="3"/>
  <c r="E1469" i="3"/>
  <c r="A1470" i="3"/>
  <c r="C466" i="3"/>
  <c r="H466" i="3" s="1"/>
  <c r="I466" i="3" l="1"/>
  <c r="F466" i="3"/>
  <c r="L465" i="3"/>
  <c r="B465" i="3"/>
  <c r="M465" i="3"/>
  <c r="K465" i="3"/>
  <c r="E1470" i="3"/>
  <c r="A1471" i="3"/>
  <c r="C467" i="3"/>
  <c r="H467" i="3" s="1"/>
  <c r="I467" i="3" l="1"/>
  <c r="F467" i="3"/>
  <c r="L466" i="3"/>
  <c r="B466" i="3"/>
  <c r="M466" i="3"/>
  <c r="K466" i="3"/>
  <c r="E1471" i="3"/>
  <c r="A1472" i="3"/>
  <c r="C468" i="3"/>
  <c r="H468" i="3" s="1"/>
  <c r="I468" i="3" l="1"/>
  <c r="F468" i="3"/>
  <c r="L467" i="3"/>
  <c r="B467" i="3"/>
  <c r="M467" i="3"/>
  <c r="K467" i="3"/>
  <c r="E1472" i="3"/>
  <c r="A1473" i="3"/>
  <c r="C469" i="3"/>
  <c r="H469" i="3" s="1"/>
  <c r="I469" i="3" l="1"/>
  <c r="F469" i="3"/>
  <c r="L468" i="3"/>
  <c r="B468" i="3"/>
  <c r="M468" i="3"/>
  <c r="K468" i="3"/>
  <c r="A1474" i="3"/>
  <c r="E1473" i="3"/>
  <c r="C470" i="3"/>
  <c r="H470" i="3" s="1"/>
  <c r="I470" i="3" l="1"/>
  <c r="F470" i="3"/>
  <c r="L469" i="3"/>
  <c r="B469" i="3"/>
  <c r="M469" i="3"/>
  <c r="K469" i="3"/>
  <c r="E1474" i="3"/>
  <c r="A1475" i="3"/>
  <c r="C471" i="3"/>
  <c r="H471" i="3" s="1"/>
  <c r="I471" i="3" l="1"/>
  <c r="F471" i="3"/>
  <c r="L470" i="3"/>
  <c r="B470" i="3"/>
  <c r="M470" i="3"/>
  <c r="K470" i="3"/>
  <c r="E1475" i="3"/>
  <c r="A1476" i="3"/>
  <c r="C472" i="3"/>
  <c r="H472" i="3" s="1"/>
  <c r="I472" i="3" l="1"/>
  <c r="F472" i="3"/>
  <c r="L471" i="3"/>
  <c r="B471" i="3"/>
  <c r="M471" i="3"/>
  <c r="K471" i="3"/>
  <c r="E1476" i="3"/>
  <c r="A1477" i="3"/>
  <c r="C473" i="3"/>
  <c r="H473" i="3" s="1"/>
  <c r="I473" i="3" l="1"/>
  <c r="F473" i="3"/>
  <c r="L472" i="3"/>
  <c r="B472" i="3"/>
  <c r="M472" i="3"/>
  <c r="K472" i="3"/>
  <c r="E1477" i="3"/>
  <c r="A1478" i="3"/>
  <c r="C474" i="3"/>
  <c r="H474" i="3" s="1"/>
  <c r="I474" i="3" l="1"/>
  <c r="F474" i="3"/>
  <c r="L473" i="3"/>
  <c r="B473" i="3"/>
  <c r="M473" i="3"/>
  <c r="K473" i="3"/>
  <c r="E1478" i="3"/>
  <c r="A1479" i="3"/>
  <c r="C475" i="3"/>
  <c r="H475" i="3" s="1"/>
  <c r="I475" i="3" l="1"/>
  <c r="F475" i="3"/>
  <c r="L474" i="3"/>
  <c r="B474" i="3"/>
  <c r="M474" i="3"/>
  <c r="K474" i="3"/>
  <c r="E1479" i="3"/>
  <c r="A1480" i="3"/>
  <c r="C476" i="3"/>
  <c r="H476" i="3" s="1"/>
  <c r="I476" i="3" l="1"/>
  <c r="F476" i="3"/>
  <c r="L475" i="3"/>
  <c r="B475" i="3"/>
  <c r="M475" i="3"/>
  <c r="K475" i="3"/>
  <c r="E1480" i="3"/>
  <c r="A1481" i="3"/>
  <c r="C477" i="3"/>
  <c r="H477" i="3" s="1"/>
  <c r="I477" i="3" l="1"/>
  <c r="F477" i="3"/>
  <c r="L476" i="3"/>
  <c r="B476" i="3"/>
  <c r="M476" i="3"/>
  <c r="K476" i="3"/>
  <c r="A1482" i="3"/>
  <c r="E1481" i="3"/>
  <c r="C478" i="3"/>
  <c r="H478" i="3" s="1"/>
  <c r="I478" i="3" l="1"/>
  <c r="F478" i="3"/>
  <c r="L477" i="3"/>
  <c r="B477" i="3"/>
  <c r="M477" i="3"/>
  <c r="K477" i="3"/>
  <c r="E1482" i="3"/>
  <c r="A1483" i="3"/>
  <c r="C479" i="3"/>
  <c r="H479" i="3" s="1"/>
  <c r="I479" i="3" l="1"/>
  <c r="F479" i="3"/>
  <c r="L478" i="3"/>
  <c r="B478" i="3"/>
  <c r="M478" i="3"/>
  <c r="K478" i="3"/>
  <c r="E1483" i="3"/>
  <c r="A1484" i="3"/>
  <c r="C480" i="3"/>
  <c r="H480" i="3" s="1"/>
  <c r="I480" i="3" l="1"/>
  <c r="F480" i="3"/>
  <c r="L479" i="3"/>
  <c r="B479" i="3"/>
  <c r="M479" i="3"/>
  <c r="K479" i="3"/>
  <c r="E1484" i="3"/>
  <c r="A1485" i="3"/>
  <c r="C481" i="3"/>
  <c r="H481" i="3" s="1"/>
  <c r="I481" i="3" l="1"/>
  <c r="F481" i="3"/>
  <c r="L480" i="3"/>
  <c r="B480" i="3"/>
  <c r="M480" i="3"/>
  <c r="K480" i="3"/>
  <c r="E1485" i="3"/>
  <c r="A1486" i="3"/>
  <c r="C482" i="3"/>
  <c r="H482" i="3" s="1"/>
  <c r="I482" i="3" l="1"/>
  <c r="F482" i="3"/>
  <c r="L481" i="3"/>
  <c r="B481" i="3"/>
  <c r="M481" i="3"/>
  <c r="K481" i="3"/>
  <c r="E1486" i="3"/>
  <c r="A1487" i="3"/>
  <c r="C483" i="3"/>
  <c r="H483" i="3" s="1"/>
  <c r="I483" i="3" l="1"/>
  <c r="F483" i="3"/>
  <c r="L482" i="3"/>
  <c r="B482" i="3"/>
  <c r="M482" i="3"/>
  <c r="K482" i="3"/>
  <c r="E1487" i="3"/>
  <c r="A1488" i="3"/>
  <c r="C484" i="3"/>
  <c r="H484" i="3" s="1"/>
  <c r="I484" i="3" l="1"/>
  <c r="F484" i="3"/>
  <c r="L483" i="3"/>
  <c r="B483" i="3"/>
  <c r="M483" i="3"/>
  <c r="K483" i="3"/>
  <c r="E1488" i="3"/>
  <c r="A1489" i="3"/>
  <c r="C485" i="3"/>
  <c r="H485" i="3" s="1"/>
  <c r="I485" i="3" l="1"/>
  <c r="F485" i="3"/>
  <c r="L484" i="3"/>
  <c r="B484" i="3"/>
  <c r="M484" i="3"/>
  <c r="K484" i="3"/>
  <c r="A1490" i="3"/>
  <c r="E1489" i="3"/>
  <c r="C486" i="3"/>
  <c r="H486" i="3" s="1"/>
  <c r="I486" i="3" l="1"/>
  <c r="F486" i="3"/>
  <c r="L485" i="3"/>
  <c r="B485" i="3"/>
  <c r="M485" i="3"/>
  <c r="K485" i="3"/>
  <c r="E1490" i="3"/>
  <c r="A1491" i="3"/>
  <c r="C487" i="3"/>
  <c r="H487" i="3" s="1"/>
  <c r="I487" i="3" l="1"/>
  <c r="F487" i="3"/>
  <c r="L486" i="3"/>
  <c r="B486" i="3"/>
  <c r="M486" i="3"/>
  <c r="K486" i="3"/>
  <c r="E1491" i="3"/>
  <c r="A1492" i="3"/>
  <c r="C488" i="3"/>
  <c r="H488" i="3" s="1"/>
  <c r="I488" i="3" l="1"/>
  <c r="F488" i="3"/>
  <c r="L487" i="3"/>
  <c r="B487" i="3"/>
  <c r="M487" i="3"/>
  <c r="K487" i="3"/>
  <c r="E1492" i="3"/>
  <c r="A1493" i="3"/>
  <c r="C489" i="3"/>
  <c r="H489" i="3" s="1"/>
  <c r="I489" i="3" l="1"/>
  <c r="F489" i="3"/>
  <c r="L488" i="3"/>
  <c r="B488" i="3"/>
  <c r="M488" i="3"/>
  <c r="K488" i="3"/>
  <c r="E1493" i="3"/>
  <c r="A1494" i="3"/>
  <c r="C490" i="3"/>
  <c r="H490" i="3" s="1"/>
  <c r="I490" i="3" l="1"/>
  <c r="F490" i="3"/>
  <c r="L489" i="3"/>
  <c r="B489" i="3"/>
  <c r="M489" i="3"/>
  <c r="K489" i="3"/>
  <c r="E1494" i="3"/>
  <c r="A1495" i="3"/>
  <c r="C491" i="3"/>
  <c r="H491" i="3" s="1"/>
  <c r="I491" i="3" l="1"/>
  <c r="F491" i="3"/>
  <c r="L490" i="3"/>
  <c r="B490" i="3"/>
  <c r="M490" i="3"/>
  <c r="K490" i="3"/>
  <c r="E1495" i="3"/>
  <c r="A1496" i="3"/>
  <c r="C492" i="3"/>
  <c r="H492" i="3" s="1"/>
  <c r="I492" i="3" l="1"/>
  <c r="F492" i="3"/>
  <c r="L491" i="3"/>
  <c r="B491" i="3"/>
  <c r="M491" i="3"/>
  <c r="K491" i="3"/>
  <c r="E1496" i="3"/>
  <c r="A1497" i="3"/>
  <c r="C493" i="3"/>
  <c r="H493" i="3" s="1"/>
  <c r="I493" i="3" l="1"/>
  <c r="F493" i="3"/>
  <c r="L492" i="3"/>
  <c r="B492" i="3"/>
  <c r="M492" i="3"/>
  <c r="K492" i="3"/>
  <c r="A1498" i="3"/>
  <c r="E1497" i="3"/>
  <c r="C494" i="3"/>
  <c r="H494" i="3" s="1"/>
  <c r="I494" i="3" l="1"/>
  <c r="F494" i="3"/>
  <c r="L493" i="3"/>
  <c r="B493" i="3"/>
  <c r="M493" i="3"/>
  <c r="K493" i="3"/>
  <c r="A1499" i="3"/>
  <c r="E1498" i="3"/>
  <c r="C495" i="3"/>
  <c r="H495" i="3" s="1"/>
  <c r="I495" i="3" l="1"/>
  <c r="F495" i="3"/>
  <c r="L494" i="3"/>
  <c r="B494" i="3"/>
  <c r="M494" i="3"/>
  <c r="K494" i="3"/>
  <c r="A1500" i="3"/>
  <c r="E1499" i="3"/>
  <c r="C496" i="3"/>
  <c r="H496" i="3" s="1"/>
  <c r="I496" i="3" l="1"/>
  <c r="F496" i="3"/>
  <c r="L495" i="3"/>
  <c r="B495" i="3"/>
  <c r="M495" i="3"/>
  <c r="K495" i="3"/>
  <c r="E1500" i="3"/>
  <c r="A1501" i="3"/>
  <c r="C497" i="3"/>
  <c r="H497" i="3" s="1"/>
  <c r="I497" i="3" l="1"/>
  <c r="F497" i="3"/>
  <c r="L496" i="3"/>
  <c r="B496" i="3"/>
  <c r="M496" i="3"/>
  <c r="K496" i="3"/>
  <c r="E1501" i="3"/>
  <c r="A1502" i="3"/>
  <c r="C498" i="3"/>
  <c r="H498" i="3" s="1"/>
  <c r="I498" i="3" l="1"/>
  <c r="F498" i="3"/>
  <c r="L497" i="3"/>
  <c r="B497" i="3"/>
  <c r="M497" i="3"/>
  <c r="K497" i="3"/>
  <c r="E1502" i="3"/>
  <c r="A1503" i="3"/>
  <c r="C499" i="3"/>
  <c r="H499" i="3" s="1"/>
  <c r="I499" i="3" l="1"/>
  <c r="F499" i="3"/>
  <c r="L498" i="3"/>
  <c r="B498" i="3"/>
  <c r="M498" i="3"/>
  <c r="K498" i="3"/>
  <c r="E1503" i="3"/>
  <c r="A1504" i="3"/>
  <c r="C500" i="3"/>
  <c r="H500" i="3" s="1"/>
  <c r="I500" i="3" l="1"/>
  <c r="F500" i="3"/>
  <c r="L499" i="3"/>
  <c r="B499" i="3"/>
  <c r="M499" i="3"/>
  <c r="K499" i="3"/>
  <c r="E1504" i="3"/>
  <c r="A1505" i="3"/>
  <c r="C501" i="3"/>
  <c r="H501" i="3" s="1"/>
  <c r="I501" i="3" l="1"/>
  <c r="F501" i="3"/>
  <c r="L500" i="3"/>
  <c r="B500" i="3"/>
  <c r="M500" i="3"/>
  <c r="K500" i="3"/>
  <c r="E1505" i="3"/>
  <c r="A1506" i="3"/>
  <c r="C502" i="3"/>
  <c r="H502" i="3" s="1"/>
  <c r="I502" i="3" l="1"/>
  <c r="F502" i="3"/>
  <c r="L501" i="3"/>
  <c r="B501" i="3"/>
  <c r="M501" i="3"/>
  <c r="K501" i="3"/>
  <c r="E1506" i="3"/>
  <c r="A1507" i="3"/>
  <c r="C503" i="3"/>
  <c r="H503" i="3" s="1"/>
  <c r="I503" i="3" l="1"/>
  <c r="F503" i="3"/>
  <c r="L502" i="3"/>
  <c r="B502" i="3"/>
  <c r="M502" i="3"/>
  <c r="K502" i="3"/>
  <c r="E1507" i="3"/>
  <c r="A1508" i="3"/>
  <c r="C504" i="3"/>
  <c r="H504" i="3" s="1"/>
  <c r="I504" i="3" l="1"/>
  <c r="F504" i="3"/>
  <c r="L503" i="3"/>
  <c r="B503" i="3"/>
  <c r="M503" i="3"/>
  <c r="K503" i="3"/>
  <c r="E1508" i="3"/>
  <c r="A1509" i="3"/>
  <c r="C505" i="3"/>
  <c r="H505" i="3" s="1"/>
  <c r="I505" i="3" l="1"/>
  <c r="F505" i="3"/>
  <c r="L504" i="3"/>
  <c r="B504" i="3"/>
  <c r="M504" i="3"/>
  <c r="K504" i="3"/>
  <c r="A1510" i="3"/>
  <c r="E1509" i="3"/>
  <c r="C506" i="3"/>
  <c r="H506" i="3" s="1"/>
  <c r="I506" i="3" l="1"/>
  <c r="F506" i="3"/>
  <c r="L505" i="3"/>
  <c r="B505" i="3"/>
  <c r="M505" i="3"/>
  <c r="K505" i="3"/>
  <c r="E1510" i="3"/>
  <c r="A1511" i="3"/>
  <c r="C507" i="3"/>
  <c r="H507" i="3" s="1"/>
  <c r="I507" i="3" l="1"/>
  <c r="F507" i="3"/>
  <c r="L506" i="3"/>
  <c r="B506" i="3"/>
  <c r="M506" i="3"/>
  <c r="K506" i="3"/>
  <c r="E1511" i="3"/>
  <c r="A1512" i="3"/>
  <c r="C508" i="3"/>
  <c r="H508" i="3" s="1"/>
  <c r="I508" i="3" l="1"/>
  <c r="F508" i="3"/>
  <c r="L507" i="3"/>
  <c r="B507" i="3"/>
  <c r="M507" i="3"/>
  <c r="K507" i="3"/>
  <c r="E1512" i="3"/>
  <c r="A1513" i="3"/>
  <c r="C509" i="3"/>
  <c r="H509" i="3" s="1"/>
  <c r="I509" i="3" l="1"/>
  <c r="F509" i="3"/>
  <c r="L508" i="3"/>
  <c r="B508" i="3"/>
  <c r="M508" i="3"/>
  <c r="K508" i="3"/>
  <c r="E1513" i="3"/>
  <c r="A1514" i="3"/>
  <c r="C510" i="3"/>
  <c r="H510" i="3" s="1"/>
  <c r="I510" i="3" l="1"/>
  <c r="F510" i="3"/>
  <c r="L509" i="3"/>
  <c r="B509" i="3"/>
  <c r="M509" i="3"/>
  <c r="K509" i="3"/>
  <c r="E1514" i="3"/>
  <c r="A1515" i="3"/>
  <c r="C511" i="3"/>
  <c r="H511" i="3" s="1"/>
  <c r="I511" i="3" l="1"/>
  <c r="F511" i="3"/>
  <c r="L510" i="3"/>
  <c r="B510" i="3"/>
  <c r="M510" i="3"/>
  <c r="K510" i="3"/>
  <c r="E1515" i="3"/>
  <c r="A1516" i="3"/>
  <c r="C512" i="3"/>
  <c r="H512" i="3" s="1"/>
  <c r="I512" i="3" l="1"/>
  <c r="F512" i="3"/>
  <c r="L511" i="3"/>
  <c r="B511" i="3"/>
  <c r="M511" i="3"/>
  <c r="K511" i="3"/>
  <c r="A1517" i="3"/>
  <c r="E1516" i="3"/>
  <c r="C513" i="3"/>
  <c r="H513" i="3" s="1"/>
  <c r="I513" i="3" l="1"/>
  <c r="F513" i="3"/>
  <c r="L512" i="3"/>
  <c r="B512" i="3"/>
  <c r="M512" i="3"/>
  <c r="K512" i="3"/>
  <c r="E1517" i="3"/>
  <c r="A1518" i="3"/>
  <c r="C514" i="3"/>
  <c r="H514" i="3" s="1"/>
  <c r="I514" i="3" l="1"/>
  <c r="F514" i="3"/>
  <c r="L513" i="3"/>
  <c r="B513" i="3"/>
  <c r="M513" i="3"/>
  <c r="K513" i="3"/>
  <c r="A1519" i="3"/>
  <c r="E1518" i="3"/>
  <c r="C515" i="3"/>
  <c r="H515" i="3" s="1"/>
  <c r="I515" i="3" l="1"/>
  <c r="F515" i="3"/>
  <c r="L514" i="3"/>
  <c r="B514" i="3"/>
  <c r="M514" i="3"/>
  <c r="K514" i="3"/>
  <c r="E1519" i="3"/>
  <c r="A1520" i="3"/>
  <c r="C516" i="3"/>
  <c r="H516" i="3" s="1"/>
  <c r="I516" i="3" l="1"/>
  <c r="F516" i="3"/>
  <c r="L515" i="3"/>
  <c r="B515" i="3"/>
  <c r="M515" i="3"/>
  <c r="K515" i="3"/>
  <c r="E1520" i="3"/>
  <c r="A1521" i="3"/>
  <c r="C517" i="3"/>
  <c r="H517" i="3" s="1"/>
  <c r="I517" i="3" l="1"/>
  <c r="F517" i="3"/>
  <c r="L516" i="3"/>
  <c r="B516" i="3"/>
  <c r="M516" i="3"/>
  <c r="K516" i="3"/>
  <c r="A1522" i="3"/>
  <c r="E1521" i="3"/>
  <c r="C518" i="3"/>
  <c r="H518" i="3" s="1"/>
  <c r="I518" i="3" l="1"/>
  <c r="F518" i="3"/>
  <c r="L517" i="3"/>
  <c r="B517" i="3"/>
  <c r="M517" i="3"/>
  <c r="K517" i="3"/>
  <c r="E1522" i="3"/>
  <c r="A1523" i="3"/>
  <c r="C519" i="3"/>
  <c r="H519" i="3" s="1"/>
  <c r="I519" i="3" l="1"/>
  <c r="F519" i="3"/>
  <c r="L518" i="3"/>
  <c r="B518" i="3"/>
  <c r="M518" i="3"/>
  <c r="K518" i="3"/>
  <c r="E1523" i="3"/>
  <c r="A1524" i="3"/>
  <c r="C520" i="3"/>
  <c r="H520" i="3" s="1"/>
  <c r="I520" i="3" l="1"/>
  <c r="F520" i="3"/>
  <c r="L519" i="3"/>
  <c r="B519" i="3"/>
  <c r="M519" i="3"/>
  <c r="K519" i="3"/>
  <c r="A1525" i="3"/>
  <c r="E1524" i="3"/>
  <c r="C521" i="3"/>
  <c r="H521" i="3" s="1"/>
  <c r="I521" i="3" l="1"/>
  <c r="F521" i="3"/>
  <c r="L520" i="3"/>
  <c r="B520" i="3"/>
  <c r="M520" i="3"/>
  <c r="K520" i="3"/>
  <c r="E1525" i="3"/>
  <c r="A1526" i="3"/>
  <c r="C522" i="3"/>
  <c r="H522" i="3" s="1"/>
  <c r="I522" i="3" l="1"/>
  <c r="F522" i="3"/>
  <c r="L521" i="3"/>
  <c r="B521" i="3"/>
  <c r="M521" i="3"/>
  <c r="K521" i="3"/>
  <c r="A1527" i="3"/>
  <c r="E1526" i="3"/>
  <c r="C523" i="3"/>
  <c r="H523" i="3" s="1"/>
  <c r="I523" i="3" l="1"/>
  <c r="F523" i="3"/>
  <c r="L522" i="3"/>
  <c r="B522" i="3"/>
  <c r="M522" i="3"/>
  <c r="K522" i="3"/>
  <c r="A1528" i="3"/>
  <c r="E1527" i="3"/>
  <c r="C524" i="3"/>
  <c r="H524" i="3" s="1"/>
  <c r="I524" i="3" l="1"/>
  <c r="F524" i="3"/>
  <c r="L523" i="3"/>
  <c r="B523" i="3"/>
  <c r="M523" i="3"/>
  <c r="K523" i="3"/>
  <c r="E1528" i="3"/>
  <c r="A1529" i="3"/>
  <c r="C525" i="3"/>
  <c r="H525" i="3" s="1"/>
  <c r="I525" i="3" l="1"/>
  <c r="F525" i="3"/>
  <c r="L524" i="3"/>
  <c r="B524" i="3"/>
  <c r="M524" i="3"/>
  <c r="K524" i="3"/>
  <c r="E1529" i="3"/>
  <c r="A1530" i="3"/>
  <c r="C526" i="3"/>
  <c r="H526" i="3" s="1"/>
  <c r="I526" i="3" l="1"/>
  <c r="F526" i="3"/>
  <c r="L525" i="3"/>
  <c r="B525" i="3"/>
  <c r="M525" i="3"/>
  <c r="K525" i="3"/>
  <c r="E1530" i="3"/>
  <c r="A1531" i="3"/>
  <c r="C527" i="3"/>
  <c r="H527" i="3" s="1"/>
  <c r="I527" i="3" l="1"/>
  <c r="F527" i="3"/>
  <c r="L526" i="3"/>
  <c r="B526" i="3"/>
  <c r="M526" i="3"/>
  <c r="K526" i="3"/>
  <c r="E1531" i="3"/>
  <c r="A1532" i="3"/>
  <c r="C528" i="3"/>
  <c r="H528" i="3" s="1"/>
  <c r="I528" i="3" l="1"/>
  <c r="F528" i="3"/>
  <c r="L527" i="3"/>
  <c r="B527" i="3"/>
  <c r="M527" i="3"/>
  <c r="K527" i="3"/>
  <c r="A1533" i="3"/>
  <c r="E1532" i="3"/>
  <c r="C529" i="3"/>
  <c r="H529" i="3" s="1"/>
  <c r="I529" i="3" l="1"/>
  <c r="F529" i="3"/>
  <c r="L528" i="3"/>
  <c r="B528" i="3"/>
  <c r="M528" i="3"/>
  <c r="K528" i="3"/>
  <c r="E1533" i="3"/>
  <c r="A1534" i="3"/>
  <c r="C530" i="3"/>
  <c r="H530" i="3" s="1"/>
  <c r="I530" i="3" l="1"/>
  <c r="F530" i="3"/>
  <c r="L529" i="3"/>
  <c r="B529" i="3"/>
  <c r="M529" i="3"/>
  <c r="K529" i="3"/>
  <c r="E1534" i="3"/>
  <c r="A1535" i="3"/>
  <c r="C531" i="3"/>
  <c r="H531" i="3" s="1"/>
  <c r="I531" i="3" l="1"/>
  <c r="F531" i="3"/>
  <c r="L530" i="3"/>
  <c r="B530" i="3"/>
  <c r="M530" i="3"/>
  <c r="K530" i="3"/>
  <c r="A1536" i="3"/>
  <c r="E1535" i="3"/>
  <c r="C532" i="3"/>
  <c r="H532" i="3" s="1"/>
  <c r="I532" i="3" l="1"/>
  <c r="F532" i="3"/>
  <c r="L531" i="3"/>
  <c r="B531" i="3"/>
  <c r="M531" i="3"/>
  <c r="K531" i="3"/>
  <c r="E1536" i="3"/>
  <c r="A1537" i="3"/>
  <c r="C533" i="3"/>
  <c r="H533" i="3" s="1"/>
  <c r="I533" i="3" l="1"/>
  <c r="F533" i="3"/>
  <c r="L532" i="3"/>
  <c r="B532" i="3"/>
  <c r="M532" i="3"/>
  <c r="K532" i="3"/>
  <c r="E1537" i="3"/>
  <c r="A1538" i="3"/>
  <c r="C534" i="3"/>
  <c r="H534" i="3" s="1"/>
  <c r="I534" i="3" l="1"/>
  <c r="F534" i="3"/>
  <c r="L533" i="3"/>
  <c r="B533" i="3"/>
  <c r="M533" i="3"/>
  <c r="K533" i="3"/>
  <c r="E1538" i="3"/>
  <c r="A1539" i="3"/>
  <c r="C535" i="3"/>
  <c r="H535" i="3" s="1"/>
  <c r="I535" i="3" l="1"/>
  <c r="F535" i="3"/>
  <c r="L534" i="3"/>
  <c r="B534" i="3"/>
  <c r="M534" i="3"/>
  <c r="K534" i="3"/>
  <c r="E1539" i="3"/>
  <c r="A1540" i="3"/>
  <c r="C536" i="3"/>
  <c r="H536" i="3" s="1"/>
  <c r="I536" i="3" l="1"/>
  <c r="F536" i="3"/>
  <c r="L535" i="3"/>
  <c r="B535" i="3"/>
  <c r="M535" i="3"/>
  <c r="K535" i="3"/>
  <c r="A1541" i="3"/>
  <c r="E1540" i="3"/>
  <c r="C537" i="3"/>
  <c r="H537" i="3" s="1"/>
  <c r="I537" i="3" l="1"/>
  <c r="F537" i="3"/>
  <c r="L536" i="3"/>
  <c r="B536" i="3"/>
  <c r="M536" i="3"/>
  <c r="K536" i="3"/>
  <c r="E1541" i="3"/>
  <c r="A1542" i="3"/>
  <c r="C538" i="3"/>
  <c r="H538" i="3" s="1"/>
  <c r="I538" i="3" l="1"/>
  <c r="F538" i="3"/>
  <c r="L537" i="3"/>
  <c r="B537" i="3"/>
  <c r="M537" i="3"/>
  <c r="K537" i="3"/>
  <c r="E1542" i="3"/>
  <c r="A1543" i="3"/>
  <c r="C539" i="3"/>
  <c r="H539" i="3" s="1"/>
  <c r="I539" i="3" l="1"/>
  <c r="F539" i="3"/>
  <c r="L538" i="3"/>
  <c r="B538" i="3"/>
  <c r="M538" i="3"/>
  <c r="K538" i="3"/>
  <c r="E1543" i="3"/>
  <c r="A1544" i="3"/>
  <c r="C540" i="3"/>
  <c r="H540" i="3" s="1"/>
  <c r="I540" i="3" l="1"/>
  <c r="F540" i="3"/>
  <c r="L539" i="3"/>
  <c r="B539" i="3"/>
  <c r="M539" i="3"/>
  <c r="K539" i="3"/>
  <c r="E1544" i="3"/>
  <c r="A1545" i="3"/>
  <c r="C541" i="3"/>
  <c r="H541" i="3" s="1"/>
  <c r="I541" i="3" l="1"/>
  <c r="F541" i="3"/>
  <c r="L540" i="3"/>
  <c r="B540" i="3"/>
  <c r="M540" i="3"/>
  <c r="K540" i="3"/>
  <c r="E1545" i="3"/>
  <c r="A1546" i="3"/>
  <c r="C542" i="3"/>
  <c r="H542" i="3" s="1"/>
  <c r="I542" i="3" l="1"/>
  <c r="F542" i="3"/>
  <c r="L541" i="3"/>
  <c r="B541" i="3"/>
  <c r="M541" i="3"/>
  <c r="K541" i="3"/>
  <c r="E1546" i="3"/>
  <c r="A1547" i="3"/>
  <c r="C543" i="3"/>
  <c r="H543" i="3" s="1"/>
  <c r="I543" i="3" l="1"/>
  <c r="F543" i="3"/>
  <c r="L542" i="3"/>
  <c r="B542" i="3"/>
  <c r="M542" i="3"/>
  <c r="K542" i="3"/>
  <c r="E1547" i="3"/>
  <c r="A1548" i="3"/>
  <c r="C544" i="3"/>
  <c r="H544" i="3" s="1"/>
  <c r="I544" i="3" l="1"/>
  <c r="F544" i="3"/>
  <c r="L543" i="3"/>
  <c r="B543" i="3"/>
  <c r="M543" i="3"/>
  <c r="K543" i="3"/>
  <c r="E1548" i="3"/>
  <c r="A1549" i="3"/>
  <c r="C545" i="3"/>
  <c r="H545" i="3" s="1"/>
  <c r="I545" i="3" l="1"/>
  <c r="F545" i="3"/>
  <c r="L544" i="3"/>
  <c r="B544" i="3"/>
  <c r="M544" i="3"/>
  <c r="K544" i="3"/>
  <c r="E1549" i="3"/>
  <c r="A1550" i="3"/>
  <c r="C546" i="3"/>
  <c r="H546" i="3" s="1"/>
  <c r="I546" i="3" l="1"/>
  <c r="F546" i="3"/>
  <c r="L545" i="3"/>
  <c r="B545" i="3"/>
  <c r="M545" i="3"/>
  <c r="K545" i="3"/>
  <c r="E1550" i="3"/>
  <c r="A1551" i="3"/>
  <c r="C547" i="3"/>
  <c r="H547" i="3" s="1"/>
  <c r="I547" i="3" l="1"/>
  <c r="F547" i="3"/>
  <c r="L546" i="3"/>
  <c r="B546" i="3"/>
  <c r="M546" i="3"/>
  <c r="K546" i="3"/>
  <c r="A1552" i="3"/>
  <c r="E1551" i="3"/>
  <c r="C548" i="3"/>
  <c r="H548" i="3" s="1"/>
  <c r="I548" i="3" l="1"/>
  <c r="F548" i="3"/>
  <c r="L547" i="3"/>
  <c r="B547" i="3"/>
  <c r="M547" i="3"/>
  <c r="K547" i="3"/>
  <c r="E1552" i="3"/>
  <c r="A1553" i="3"/>
  <c r="C549" i="3"/>
  <c r="H549" i="3" s="1"/>
  <c r="I549" i="3" l="1"/>
  <c r="F549" i="3"/>
  <c r="L548" i="3"/>
  <c r="B548" i="3"/>
  <c r="M548" i="3"/>
  <c r="K548" i="3"/>
  <c r="E1553" i="3"/>
  <c r="A1554" i="3"/>
  <c r="C550" i="3"/>
  <c r="H550" i="3" s="1"/>
  <c r="I550" i="3" l="1"/>
  <c r="F550" i="3"/>
  <c r="L549" i="3"/>
  <c r="B549" i="3"/>
  <c r="M549" i="3"/>
  <c r="K549" i="3"/>
  <c r="E1554" i="3"/>
  <c r="A1555" i="3"/>
  <c r="C551" i="3"/>
  <c r="H551" i="3" s="1"/>
  <c r="I551" i="3" l="1"/>
  <c r="F551" i="3"/>
  <c r="L550" i="3"/>
  <c r="B550" i="3"/>
  <c r="M550" i="3"/>
  <c r="K550" i="3"/>
  <c r="E1555" i="3"/>
  <c r="A1556" i="3"/>
  <c r="C552" i="3"/>
  <c r="H552" i="3" s="1"/>
  <c r="I552" i="3" l="1"/>
  <c r="F552" i="3"/>
  <c r="L551" i="3"/>
  <c r="B551" i="3"/>
  <c r="M551" i="3"/>
  <c r="K551" i="3"/>
  <c r="E1556" i="3"/>
  <c r="A1557" i="3"/>
  <c r="C553" i="3"/>
  <c r="H553" i="3" s="1"/>
  <c r="I553" i="3" l="1"/>
  <c r="F553" i="3"/>
  <c r="L552" i="3"/>
  <c r="B552" i="3"/>
  <c r="M552" i="3"/>
  <c r="K552" i="3"/>
  <c r="A1558" i="3"/>
  <c r="E1557" i="3"/>
  <c r="C554" i="3"/>
  <c r="H554" i="3" s="1"/>
  <c r="I554" i="3" l="1"/>
  <c r="F554" i="3"/>
  <c r="L553" i="3"/>
  <c r="B553" i="3"/>
  <c r="M553" i="3"/>
  <c r="K553" i="3"/>
  <c r="E1558" i="3"/>
  <c r="A1559" i="3"/>
  <c r="C555" i="3"/>
  <c r="H555" i="3" s="1"/>
  <c r="I555" i="3" l="1"/>
  <c r="F555" i="3"/>
  <c r="L554" i="3"/>
  <c r="B554" i="3"/>
  <c r="M554" i="3"/>
  <c r="K554" i="3"/>
  <c r="E1559" i="3"/>
  <c r="A1560" i="3"/>
  <c r="C556" i="3"/>
  <c r="H556" i="3" s="1"/>
  <c r="I556" i="3" l="1"/>
  <c r="F556" i="3"/>
  <c r="L555" i="3"/>
  <c r="B555" i="3"/>
  <c r="M555" i="3"/>
  <c r="K555" i="3"/>
  <c r="A1561" i="3"/>
  <c r="E1560" i="3"/>
  <c r="C557" i="3"/>
  <c r="H557" i="3" s="1"/>
  <c r="I557" i="3" l="1"/>
  <c r="F557" i="3"/>
  <c r="L556" i="3"/>
  <c r="B556" i="3"/>
  <c r="M556" i="3"/>
  <c r="K556" i="3"/>
  <c r="E1561" i="3"/>
  <c r="A1562" i="3"/>
  <c r="C558" i="3"/>
  <c r="H558" i="3" s="1"/>
  <c r="I558" i="3" l="1"/>
  <c r="F558" i="3"/>
  <c r="L557" i="3"/>
  <c r="B557" i="3"/>
  <c r="M557" i="3"/>
  <c r="K557" i="3"/>
  <c r="E1562" i="3"/>
  <c r="A1563" i="3"/>
  <c r="C559" i="3"/>
  <c r="H559" i="3" s="1"/>
  <c r="I559" i="3" l="1"/>
  <c r="F559" i="3"/>
  <c r="L558" i="3"/>
  <c r="B558" i="3"/>
  <c r="M558" i="3"/>
  <c r="K558" i="3"/>
  <c r="E1563" i="3"/>
  <c r="A1564" i="3"/>
  <c r="C560" i="3"/>
  <c r="H560" i="3" s="1"/>
  <c r="I560" i="3" l="1"/>
  <c r="F560" i="3"/>
  <c r="L559" i="3"/>
  <c r="B559" i="3"/>
  <c r="M559" i="3"/>
  <c r="K559" i="3"/>
  <c r="E1564" i="3"/>
  <c r="A1565" i="3"/>
  <c r="C561" i="3"/>
  <c r="H561" i="3" s="1"/>
  <c r="I561" i="3" l="1"/>
  <c r="F561" i="3"/>
  <c r="L560" i="3"/>
  <c r="B560" i="3"/>
  <c r="M560" i="3"/>
  <c r="K560" i="3"/>
  <c r="E1565" i="3"/>
  <c r="A1566" i="3"/>
  <c r="C562" i="3"/>
  <c r="H562" i="3" s="1"/>
  <c r="I562" i="3" l="1"/>
  <c r="F562" i="3"/>
  <c r="L561" i="3"/>
  <c r="B561" i="3"/>
  <c r="M561" i="3"/>
  <c r="K561" i="3"/>
  <c r="A1567" i="3"/>
  <c r="E1566" i="3"/>
  <c r="C563" i="3"/>
  <c r="H563" i="3" s="1"/>
  <c r="I563" i="3" l="1"/>
  <c r="F563" i="3"/>
  <c r="L562" i="3"/>
  <c r="B562" i="3"/>
  <c r="M562" i="3"/>
  <c r="K562" i="3"/>
  <c r="E1567" i="3"/>
  <c r="A1568" i="3"/>
  <c r="C564" i="3"/>
  <c r="H564" i="3" s="1"/>
  <c r="I564" i="3" l="1"/>
  <c r="F564" i="3"/>
  <c r="L563" i="3"/>
  <c r="B563" i="3"/>
  <c r="M563" i="3"/>
  <c r="K563" i="3"/>
  <c r="E1568" i="3"/>
  <c r="A1569" i="3"/>
  <c r="C565" i="3"/>
  <c r="H565" i="3" s="1"/>
  <c r="I565" i="3" l="1"/>
  <c r="F565" i="3"/>
  <c r="L564" i="3"/>
  <c r="B564" i="3"/>
  <c r="M564" i="3"/>
  <c r="K564" i="3"/>
  <c r="A1570" i="3"/>
  <c r="E1569" i="3"/>
  <c r="C566" i="3"/>
  <c r="H566" i="3" s="1"/>
  <c r="I566" i="3" l="1"/>
  <c r="F566" i="3"/>
  <c r="L565" i="3"/>
  <c r="B565" i="3"/>
  <c r="M565" i="3"/>
  <c r="K565" i="3"/>
  <c r="E1570" i="3"/>
  <c r="A1571" i="3"/>
  <c r="C567" i="3"/>
  <c r="H567" i="3" s="1"/>
  <c r="I567" i="3" l="1"/>
  <c r="F567" i="3"/>
  <c r="L566" i="3"/>
  <c r="B566" i="3"/>
  <c r="M566" i="3"/>
  <c r="K566" i="3"/>
  <c r="E1571" i="3"/>
  <c r="A1572" i="3"/>
  <c r="C568" i="3"/>
  <c r="H568" i="3" s="1"/>
  <c r="I568" i="3" l="1"/>
  <c r="F568" i="3"/>
  <c r="L567" i="3"/>
  <c r="B567" i="3"/>
  <c r="M567" i="3"/>
  <c r="K567" i="3"/>
  <c r="A1573" i="3"/>
  <c r="E1572" i="3"/>
  <c r="C569" i="3"/>
  <c r="H569" i="3" s="1"/>
  <c r="I569" i="3" l="1"/>
  <c r="F569" i="3"/>
  <c r="L568" i="3"/>
  <c r="B568" i="3"/>
  <c r="M568" i="3"/>
  <c r="K568" i="3"/>
  <c r="E1573" i="3"/>
  <c r="A1574" i="3"/>
  <c r="C570" i="3"/>
  <c r="H570" i="3" s="1"/>
  <c r="I570" i="3" l="1"/>
  <c r="F570" i="3"/>
  <c r="L569" i="3"/>
  <c r="B569" i="3"/>
  <c r="M569" i="3"/>
  <c r="K569" i="3"/>
  <c r="E1574" i="3"/>
  <c r="A1575" i="3"/>
  <c r="C571" i="3"/>
  <c r="H571" i="3" s="1"/>
  <c r="I571" i="3" l="1"/>
  <c r="F571" i="3"/>
  <c r="L570" i="3"/>
  <c r="B570" i="3"/>
  <c r="M570" i="3"/>
  <c r="K570" i="3"/>
  <c r="E1575" i="3"/>
  <c r="A1576" i="3"/>
  <c r="C572" i="3"/>
  <c r="H572" i="3" s="1"/>
  <c r="I572" i="3" l="1"/>
  <c r="F572" i="3"/>
  <c r="L571" i="3"/>
  <c r="B571" i="3"/>
  <c r="M571" i="3"/>
  <c r="K571" i="3"/>
  <c r="E1576" i="3"/>
  <c r="A1577" i="3"/>
  <c r="C573" i="3"/>
  <c r="H573" i="3" s="1"/>
  <c r="I573" i="3" l="1"/>
  <c r="F573" i="3"/>
  <c r="L572" i="3"/>
  <c r="B572" i="3"/>
  <c r="M572" i="3"/>
  <c r="K572" i="3"/>
  <c r="E1577" i="3"/>
  <c r="A1578" i="3"/>
  <c r="C574" i="3"/>
  <c r="H574" i="3" s="1"/>
  <c r="I574" i="3" l="1"/>
  <c r="F574" i="3"/>
  <c r="L573" i="3"/>
  <c r="B573" i="3"/>
  <c r="M573" i="3"/>
  <c r="K573" i="3"/>
  <c r="E1578" i="3"/>
  <c r="A1579" i="3"/>
  <c r="C575" i="3"/>
  <c r="H575" i="3" s="1"/>
  <c r="I575" i="3" l="1"/>
  <c r="F575" i="3"/>
  <c r="L574" i="3"/>
  <c r="B574" i="3"/>
  <c r="M574" i="3"/>
  <c r="K574" i="3"/>
  <c r="E1579" i="3"/>
  <c r="A1580" i="3"/>
  <c r="C576" i="3"/>
  <c r="H576" i="3" s="1"/>
  <c r="I576" i="3" l="1"/>
  <c r="F576" i="3"/>
  <c r="L575" i="3"/>
  <c r="B575" i="3"/>
  <c r="M575" i="3"/>
  <c r="K575" i="3"/>
  <c r="E1580" i="3"/>
  <c r="A1581" i="3"/>
  <c r="C577" i="3"/>
  <c r="H577" i="3" s="1"/>
  <c r="I577" i="3" l="1"/>
  <c r="F577" i="3"/>
  <c r="L576" i="3"/>
  <c r="B576" i="3"/>
  <c r="M576" i="3"/>
  <c r="K576" i="3"/>
  <c r="E1581" i="3"/>
  <c r="A1582" i="3"/>
  <c r="C578" i="3"/>
  <c r="H578" i="3" s="1"/>
  <c r="I578" i="3" l="1"/>
  <c r="F578" i="3"/>
  <c r="L577" i="3"/>
  <c r="B577" i="3"/>
  <c r="M577" i="3"/>
  <c r="K577" i="3"/>
  <c r="E1582" i="3"/>
  <c r="A1583" i="3"/>
  <c r="C579" i="3"/>
  <c r="H579" i="3" s="1"/>
  <c r="I579" i="3" l="1"/>
  <c r="F579" i="3"/>
  <c r="L578" i="3"/>
  <c r="B578" i="3"/>
  <c r="M578" i="3"/>
  <c r="K578" i="3"/>
  <c r="A1584" i="3"/>
  <c r="E1583" i="3"/>
  <c r="C580" i="3"/>
  <c r="H580" i="3" s="1"/>
  <c r="I580" i="3" l="1"/>
  <c r="F580" i="3"/>
  <c r="L579" i="3"/>
  <c r="B579" i="3"/>
  <c r="M579" i="3"/>
  <c r="K579" i="3"/>
  <c r="A1585" i="3"/>
  <c r="E1584" i="3"/>
  <c r="C581" i="3"/>
  <c r="H581" i="3" s="1"/>
  <c r="I581" i="3" l="1"/>
  <c r="F581" i="3"/>
  <c r="L580" i="3"/>
  <c r="B580" i="3"/>
  <c r="M580" i="3"/>
  <c r="K580" i="3"/>
  <c r="A1586" i="3"/>
  <c r="E1585" i="3"/>
  <c r="C582" i="3"/>
  <c r="H582" i="3" s="1"/>
  <c r="I582" i="3" l="1"/>
  <c r="F582" i="3"/>
  <c r="L581" i="3"/>
  <c r="B581" i="3"/>
  <c r="M581" i="3"/>
  <c r="K581" i="3"/>
  <c r="E1586" i="3"/>
  <c r="A1587" i="3"/>
  <c r="C583" i="3"/>
  <c r="H583" i="3" s="1"/>
  <c r="I583" i="3" l="1"/>
  <c r="F583" i="3"/>
  <c r="L582" i="3"/>
  <c r="B582" i="3"/>
  <c r="M582" i="3"/>
  <c r="K582" i="3"/>
  <c r="E1587" i="3"/>
  <c r="A1588" i="3"/>
  <c r="C584" i="3"/>
  <c r="H584" i="3" s="1"/>
  <c r="I584" i="3" l="1"/>
  <c r="F584" i="3"/>
  <c r="L583" i="3"/>
  <c r="B583" i="3"/>
  <c r="M583" i="3"/>
  <c r="K583" i="3"/>
  <c r="E1588" i="3"/>
  <c r="A1589" i="3"/>
  <c r="C585" i="3"/>
  <c r="H585" i="3" s="1"/>
  <c r="I585" i="3" l="1"/>
  <c r="F585" i="3"/>
  <c r="L584" i="3"/>
  <c r="B584" i="3"/>
  <c r="M584" i="3"/>
  <c r="K584" i="3"/>
  <c r="E1589" i="3"/>
  <c r="A1590" i="3"/>
  <c r="C586" i="3"/>
  <c r="H586" i="3" s="1"/>
  <c r="I586" i="3" l="1"/>
  <c r="F586" i="3"/>
  <c r="L585" i="3"/>
  <c r="B585" i="3"/>
  <c r="M585" i="3"/>
  <c r="K585" i="3"/>
  <c r="E1590" i="3"/>
  <c r="A1591" i="3"/>
  <c r="C587" i="3"/>
  <c r="H587" i="3" s="1"/>
  <c r="I587" i="3" l="1"/>
  <c r="F587" i="3"/>
  <c r="L586" i="3"/>
  <c r="B586" i="3"/>
  <c r="M586" i="3"/>
  <c r="K586" i="3"/>
  <c r="E1591" i="3"/>
  <c r="A1592" i="3"/>
  <c r="C588" i="3"/>
  <c r="H588" i="3" s="1"/>
  <c r="I588" i="3" l="1"/>
  <c r="F588" i="3"/>
  <c r="L587" i="3"/>
  <c r="B587" i="3"/>
  <c r="M587" i="3"/>
  <c r="K587" i="3"/>
  <c r="A1593" i="3"/>
  <c r="E1592" i="3"/>
  <c r="C589" i="3"/>
  <c r="H589" i="3" s="1"/>
  <c r="I589" i="3" l="1"/>
  <c r="F589" i="3"/>
  <c r="L588" i="3"/>
  <c r="B588" i="3"/>
  <c r="M588" i="3"/>
  <c r="K588" i="3"/>
  <c r="E1593" i="3"/>
  <c r="A1594" i="3"/>
  <c r="C590" i="3"/>
  <c r="H590" i="3" s="1"/>
  <c r="I590" i="3" l="1"/>
  <c r="F590" i="3"/>
  <c r="L589" i="3"/>
  <c r="B589" i="3"/>
  <c r="M589" i="3"/>
  <c r="K589" i="3"/>
  <c r="A1595" i="3"/>
  <c r="E1594" i="3"/>
  <c r="C591" i="3"/>
  <c r="H591" i="3" s="1"/>
  <c r="I591" i="3" l="1"/>
  <c r="F591" i="3"/>
  <c r="L590" i="3"/>
  <c r="B590" i="3"/>
  <c r="M590" i="3"/>
  <c r="K590" i="3"/>
  <c r="E1595" i="3"/>
  <c r="A1596" i="3"/>
  <c r="C592" i="3"/>
  <c r="H592" i="3" s="1"/>
  <c r="I592" i="3" l="1"/>
  <c r="F592" i="3"/>
  <c r="L591" i="3"/>
  <c r="B591" i="3"/>
  <c r="M591" i="3"/>
  <c r="K591" i="3"/>
  <c r="A1597" i="3"/>
  <c r="E1596" i="3"/>
  <c r="C593" i="3"/>
  <c r="H593" i="3" s="1"/>
  <c r="I593" i="3" l="1"/>
  <c r="F593" i="3"/>
  <c r="L592" i="3"/>
  <c r="B592" i="3"/>
  <c r="M592" i="3"/>
  <c r="K592" i="3"/>
  <c r="E1597" i="3"/>
  <c r="A1598" i="3"/>
  <c r="C594" i="3"/>
  <c r="H594" i="3" s="1"/>
  <c r="I594" i="3" l="1"/>
  <c r="F594" i="3"/>
  <c r="L593" i="3"/>
  <c r="B593" i="3"/>
  <c r="M593" i="3"/>
  <c r="K593" i="3"/>
  <c r="E1598" i="3"/>
  <c r="A1599" i="3"/>
  <c r="C595" i="3"/>
  <c r="H595" i="3" s="1"/>
  <c r="I595" i="3" l="1"/>
  <c r="F595" i="3"/>
  <c r="L594" i="3"/>
  <c r="B594" i="3"/>
  <c r="M594" i="3"/>
  <c r="K594" i="3"/>
  <c r="E1599" i="3"/>
  <c r="A1600" i="3"/>
  <c r="C596" i="3"/>
  <c r="H596" i="3" s="1"/>
  <c r="I596" i="3" l="1"/>
  <c r="F596" i="3"/>
  <c r="L595" i="3"/>
  <c r="B595" i="3"/>
  <c r="M595" i="3"/>
  <c r="K595" i="3"/>
  <c r="A1601" i="3"/>
  <c r="E1600" i="3"/>
  <c r="C597" i="3"/>
  <c r="H597" i="3" s="1"/>
  <c r="I597" i="3" l="1"/>
  <c r="F597" i="3"/>
  <c r="L596" i="3"/>
  <c r="B596" i="3"/>
  <c r="M596" i="3"/>
  <c r="K596" i="3"/>
  <c r="A1602" i="3"/>
  <c r="E1601" i="3"/>
  <c r="C598" i="3"/>
  <c r="H598" i="3" s="1"/>
  <c r="I598" i="3" l="1"/>
  <c r="F598" i="3"/>
  <c r="L597" i="3"/>
  <c r="B597" i="3"/>
  <c r="M597" i="3"/>
  <c r="K597" i="3"/>
  <c r="E1602" i="3"/>
  <c r="A1603" i="3"/>
  <c r="C599" i="3"/>
  <c r="H599" i="3" s="1"/>
  <c r="I599" i="3" l="1"/>
  <c r="F599" i="3"/>
  <c r="L598" i="3"/>
  <c r="B598" i="3"/>
  <c r="M598" i="3"/>
  <c r="K598" i="3"/>
  <c r="A1604" i="3"/>
  <c r="E1603" i="3"/>
  <c r="C600" i="3"/>
  <c r="H600" i="3" s="1"/>
  <c r="I600" i="3" l="1"/>
  <c r="F600" i="3"/>
  <c r="L599" i="3"/>
  <c r="B599" i="3"/>
  <c r="M599" i="3"/>
  <c r="K599" i="3"/>
  <c r="A1605" i="3"/>
  <c r="E1604" i="3"/>
  <c r="C601" i="3"/>
  <c r="H601" i="3" s="1"/>
  <c r="I601" i="3" l="1"/>
  <c r="F601" i="3"/>
  <c r="L600" i="3"/>
  <c r="B600" i="3"/>
  <c r="M600" i="3"/>
  <c r="K600" i="3"/>
  <c r="E1605" i="3"/>
  <c r="A1606" i="3"/>
  <c r="C602" i="3"/>
  <c r="H602" i="3" s="1"/>
  <c r="I602" i="3" l="1"/>
  <c r="F602" i="3"/>
  <c r="L601" i="3"/>
  <c r="B601" i="3"/>
  <c r="M601" i="3"/>
  <c r="K601" i="3"/>
  <c r="E1606" i="3"/>
  <c r="A1607" i="3"/>
  <c r="C603" i="3"/>
  <c r="H603" i="3" s="1"/>
  <c r="I603" i="3" l="1"/>
  <c r="F603" i="3"/>
  <c r="L602" i="3"/>
  <c r="B602" i="3"/>
  <c r="M602" i="3"/>
  <c r="K602" i="3"/>
  <c r="E1607" i="3"/>
  <c r="A1608" i="3"/>
  <c r="C604" i="3"/>
  <c r="H604" i="3" s="1"/>
  <c r="I604" i="3" l="1"/>
  <c r="F604" i="3"/>
  <c r="L603" i="3"/>
  <c r="B603" i="3"/>
  <c r="M603" i="3"/>
  <c r="K603" i="3"/>
  <c r="E1608" i="3"/>
  <c r="A1609" i="3"/>
  <c r="C605" i="3"/>
  <c r="H605" i="3" s="1"/>
  <c r="I605" i="3" l="1"/>
  <c r="F605" i="3"/>
  <c r="L604" i="3"/>
  <c r="B604" i="3"/>
  <c r="M604" i="3"/>
  <c r="K604" i="3"/>
  <c r="E1609" i="3"/>
  <c r="A1610" i="3"/>
  <c r="C606" i="3"/>
  <c r="H606" i="3" s="1"/>
  <c r="I606" i="3" l="1"/>
  <c r="F606" i="3"/>
  <c r="L605" i="3"/>
  <c r="B605" i="3"/>
  <c r="M605" i="3"/>
  <c r="K605" i="3"/>
  <c r="E1610" i="3"/>
  <c r="A1611" i="3"/>
  <c r="C607" i="3"/>
  <c r="H607" i="3" s="1"/>
  <c r="I607" i="3" l="1"/>
  <c r="F607" i="3"/>
  <c r="L606" i="3"/>
  <c r="B606" i="3"/>
  <c r="M606" i="3"/>
  <c r="K606" i="3"/>
  <c r="E1611" i="3"/>
  <c r="A1612" i="3"/>
  <c r="C608" i="3"/>
  <c r="H608" i="3" s="1"/>
  <c r="I608" i="3" l="1"/>
  <c r="F608" i="3"/>
  <c r="L607" i="3"/>
  <c r="B607" i="3"/>
  <c r="M607" i="3"/>
  <c r="K607" i="3"/>
  <c r="A1613" i="3"/>
  <c r="E1612" i="3"/>
  <c r="C609" i="3"/>
  <c r="H609" i="3" s="1"/>
  <c r="I609" i="3" l="1"/>
  <c r="F609" i="3"/>
  <c r="L608" i="3"/>
  <c r="B608" i="3"/>
  <c r="M608" i="3"/>
  <c r="K608" i="3"/>
  <c r="E1613" i="3"/>
  <c r="A1614" i="3"/>
  <c r="C610" i="3"/>
  <c r="H610" i="3" s="1"/>
  <c r="I610" i="3" l="1"/>
  <c r="F610" i="3"/>
  <c r="L609" i="3"/>
  <c r="B609" i="3"/>
  <c r="M609" i="3"/>
  <c r="K609" i="3"/>
  <c r="E1614" i="3"/>
  <c r="A1615" i="3"/>
  <c r="C611" i="3"/>
  <c r="H611" i="3" s="1"/>
  <c r="I611" i="3" l="1"/>
  <c r="F611" i="3"/>
  <c r="L610" i="3"/>
  <c r="B610" i="3"/>
  <c r="M610" i="3"/>
  <c r="K610" i="3"/>
  <c r="A1616" i="3"/>
  <c r="E1615" i="3"/>
  <c r="C612" i="3"/>
  <c r="H612" i="3" s="1"/>
  <c r="I612" i="3" l="1"/>
  <c r="F612" i="3"/>
  <c r="L611" i="3"/>
  <c r="B611" i="3"/>
  <c r="M611" i="3"/>
  <c r="K611" i="3"/>
  <c r="E1616" i="3"/>
  <c r="A1617" i="3"/>
  <c r="C613" i="3"/>
  <c r="H613" i="3" s="1"/>
  <c r="I613" i="3" l="1"/>
  <c r="F613" i="3"/>
  <c r="L612" i="3"/>
  <c r="B612" i="3"/>
  <c r="M612" i="3"/>
  <c r="K612" i="3"/>
  <c r="E1617" i="3"/>
  <c r="A1618" i="3"/>
  <c r="C614" i="3"/>
  <c r="H614" i="3" s="1"/>
  <c r="I614" i="3" l="1"/>
  <c r="F614" i="3"/>
  <c r="L613" i="3"/>
  <c r="B613" i="3"/>
  <c r="M613" i="3"/>
  <c r="K613" i="3"/>
  <c r="E1618" i="3"/>
  <c r="A1619" i="3"/>
  <c r="C615" i="3"/>
  <c r="H615" i="3" s="1"/>
  <c r="I615" i="3" l="1"/>
  <c r="F615" i="3"/>
  <c r="L614" i="3"/>
  <c r="B614" i="3"/>
  <c r="M614" i="3"/>
  <c r="K614" i="3"/>
  <c r="E1619" i="3"/>
  <c r="A1620" i="3"/>
  <c r="C616" i="3"/>
  <c r="H616" i="3" s="1"/>
  <c r="I616" i="3" l="1"/>
  <c r="F616" i="3"/>
  <c r="L615" i="3"/>
  <c r="B615" i="3"/>
  <c r="M615" i="3"/>
  <c r="K615" i="3"/>
  <c r="E1620" i="3"/>
  <c r="A1621" i="3"/>
  <c r="C617" i="3"/>
  <c r="H617" i="3" s="1"/>
  <c r="I617" i="3" l="1"/>
  <c r="F617" i="3"/>
  <c r="L616" i="3"/>
  <c r="B616" i="3"/>
  <c r="M616" i="3"/>
  <c r="K616" i="3"/>
  <c r="E1621" i="3"/>
  <c r="A1622" i="3"/>
  <c r="C618" i="3"/>
  <c r="H618" i="3" s="1"/>
  <c r="I618" i="3" l="1"/>
  <c r="F618" i="3"/>
  <c r="L617" i="3"/>
  <c r="B617" i="3"/>
  <c r="M617" i="3"/>
  <c r="K617" i="3"/>
  <c r="E1622" i="3"/>
  <c r="A1623" i="3"/>
  <c r="C619" i="3"/>
  <c r="H619" i="3" s="1"/>
  <c r="I619" i="3" l="1"/>
  <c r="F619" i="3"/>
  <c r="L618" i="3"/>
  <c r="B618" i="3"/>
  <c r="M618" i="3"/>
  <c r="K618" i="3"/>
  <c r="A1624" i="3"/>
  <c r="E1623" i="3"/>
  <c r="C620" i="3"/>
  <c r="H620" i="3" s="1"/>
  <c r="I620" i="3" l="1"/>
  <c r="F620" i="3"/>
  <c r="L619" i="3"/>
  <c r="B619" i="3"/>
  <c r="M619" i="3"/>
  <c r="K619" i="3"/>
  <c r="E1624" i="3"/>
  <c r="A1625" i="3"/>
  <c r="C621" i="3"/>
  <c r="H621" i="3" s="1"/>
  <c r="I621" i="3" l="1"/>
  <c r="F621" i="3"/>
  <c r="L620" i="3"/>
  <c r="B620" i="3"/>
  <c r="M620" i="3"/>
  <c r="K620" i="3"/>
  <c r="E1625" i="3"/>
  <c r="A1626" i="3"/>
  <c r="C622" i="3"/>
  <c r="H622" i="3" s="1"/>
  <c r="I622" i="3" l="1"/>
  <c r="F622" i="3"/>
  <c r="L621" i="3"/>
  <c r="B621" i="3"/>
  <c r="M621" i="3"/>
  <c r="K621" i="3"/>
  <c r="E1626" i="3"/>
  <c r="A1627" i="3"/>
  <c r="C623" i="3"/>
  <c r="H623" i="3" s="1"/>
  <c r="I623" i="3" l="1"/>
  <c r="F623" i="3"/>
  <c r="L622" i="3"/>
  <c r="B622" i="3"/>
  <c r="M622" i="3"/>
  <c r="K622" i="3"/>
  <c r="E1627" i="3"/>
  <c r="A1628" i="3"/>
  <c r="C624" i="3"/>
  <c r="H624" i="3" s="1"/>
  <c r="I624" i="3" l="1"/>
  <c r="F624" i="3"/>
  <c r="L623" i="3"/>
  <c r="B623" i="3"/>
  <c r="M623" i="3"/>
  <c r="K623" i="3"/>
  <c r="E1628" i="3"/>
  <c r="A1629" i="3"/>
  <c r="C625" i="3"/>
  <c r="H625" i="3" s="1"/>
  <c r="I625" i="3" l="1"/>
  <c r="F625" i="3"/>
  <c r="L624" i="3"/>
  <c r="B624" i="3"/>
  <c r="M624" i="3"/>
  <c r="K624" i="3"/>
  <c r="E1629" i="3"/>
  <c r="A1630" i="3"/>
  <c r="C626" i="3"/>
  <c r="H626" i="3" s="1"/>
  <c r="I626" i="3" l="1"/>
  <c r="F626" i="3"/>
  <c r="L625" i="3"/>
  <c r="B625" i="3"/>
  <c r="M625" i="3"/>
  <c r="K625" i="3"/>
  <c r="E1630" i="3"/>
  <c r="A1631" i="3"/>
  <c r="C627" i="3"/>
  <c r="H627" i="3" s="1"/>
  <c r="I627" i="3" l="1"/>
  <c r="F627" i="3"/>
  <c r="L626" i="3"/>
  <c r="B626" i="3"/>
  <c r="M626" i="3"/>
  <c r="K626" i="3"/>
  <c r="E1631" i="3"/>
  <c r="A1632" i="3"/>
  <c r="C628" i="3"/>
  <c r="H628" i="3" s="1"/>
  <c r="I628" i="3" l="1"/>
  <c r="F628" i="3"/>
  <c r="L627" i="3"/>
  <c r="B627" i="3"/>
  <c r="M627" i="3"/>
  <c r="K627" i="3"/>
  <c r="E1632" i="3"/>
  <c r="A1633" i="3"/>
  <c r="C629" i="3"/>
  <c r="H629" i="3" s="1"/>
  <c r="I629" i="3" l="1"/>
  <c r="F629" i="3"/>
  <c r="L628" i="3"/>
  <c r="B628" i="3"/>
  <c r="M628" i="3"/>
  <c r="K628" i="3"/>
  <c r="E1633" i="3"/>
  <c r="A1634" i="3"/>
  <c r="C630" i="3"/>
  <c r="H630" i="3" s="1"/>
  <c r="I630" i="3" l="1"/>
  <c r="F630" i="3"/>
  <c r="L629" i="3"/>
  <c r="B629" i="3"/>
  <c r="M629" i="3"/>
  <c r="K629" i="3"/>
  <c r="E1634" i="3"/>
  <c r="A1635" i="3"/>
  <c r="C631" i="3"/>
  <c r="H631" i="3" s="1"/>
  <c r="I631" i="3" l="1"/>
  <c r="F631" i="3"/>
  <c r="L630" i="3"/>
  <c r="B630" i="3"/>
  <c r="M630" i="3"/>
  <c r="K630" i="3"/>
  <c r="E1635" i="3"/>
  <c r="A1636" i="3"/>
  <c r="C632" i="3"/>
  <c r="H632" i="3" s="1"/>
  <c r="I632" i="3" l="1"/>
  <c r="F632" i="3"/>
  <c r="L631" i="3"/>
  <c r="B631" i="3"/>
  <c r="M631" i="3"/>
  <c r="K631" i="3"/>
  <c r="E1636" i="3"/>
  <c r="A1637" i="3"/>
  <c r="C633" i="3"/>
  <c r="H633" i="3" s="1"/>
  <c r="I633" i="3" l="1"/>
  <c r="F633" i="3"/>
  <c r="L632" i="3"/>
  <c r="B632" i="3"/>
  <c r="M632" i="3"/>
  <c r="K632" i="3"/>
  <c r="E1637" i="3"/>
  <c r="A1638" i="3"/>
  <c r="C634" i="3"/>
  <c r="H634" i="3" s="1"/>
  <c r="I634" i="3" l="1"/>
  <c r="F634" i="3"/>
  <c r="L633" i="3"/>
  <c r="B633" i="3"/>
  <c r="M633" i="3"/>
  <c r="K633" i="3"/>
  <c r="A1639" i="3"/>
  <c r="E1638" i="3"/>
  <c r="C635" i="3"/>
  <c r="H635" i="3" s="1"/>
  <c r="I635" i="3" l="1"/>
  <c r="F635" i="3"/>
  <c r="L634" i="3"/>
  <c r="B634" i="3"/>
  <c r="M634" i="3"/>
  <c r="K634" i="3"/>
  <c r="E1639" i="3"/>
  <c r="A1640" i="3"/>
  <c r="C636" i="3"/>
  <c r="H636" i="3" s="1"/>
  <c r="I636" i="3" l="1"/>
  <c r="F636" i="3"/>
  <c r="L635" i="3"/>
  <c r="B635" i="3"/>
  <c r="M635" i="3"/>
  <c r="K635" i="3"/>
  <c r="A1641" i="3"/>
  <c r="E1640" i="3"/>
  <c r="C637" i="3"/>
  <c r="H637" i="3" s="1"/>
  <c r="I637" i="3" l="1"/>
  <c r="F637" i="3"/>
  <c r="L636" i="3"/>
  <c r="B636" i="3"/>
  <c r="M636" i="3"/>
  <c r="K636" i="3"/>
  <c r="E1641" i="3"/>
  <c r="A1642" i="3"/>
  <c r="C638" i="3"/>
  <c r="H638" i="3" s="1"/>
  <c r="I638" i="3" l="1"/>
  <c r="F638" i="3"/>
  <c r="L637" i="3"/>
  <c r="B637" i="3"/>
  <c r="M637" i="3"/>
  <c r="K637" i="3"/>
  <c r="E1642" i="3"/>
  <c r="A1643" i="3"/>
  <c r="C639" i="3"/>
  <c r="H639" i="3" s="1"/>
  <c r="I639" i="3" l="1"/>
  <c r="F639" i="3"/>
  <c r="L638" i="3"/>
  <c r="B638" i="3"/>
  <c r="M638" i="3"/>
  <c r="K638" i="3"/>
  <c r="E1643" i="3"/>
  <c r="A1644" i="3"/>
  <c r="C640" i="3"/>
  <c r="H640" i="3" s="1"/>
  <c r="I640" i="3" l="1"/>
  <c r="F640" i="3"/>
  <c r="L639" i="3"/>
  <c r="B639" i="3"/>
  <c r="M639" i="3"/>
  <c r="K639" i="3"/>
  <c r="E1644" i="3"/>
  <c r="A1645" i="3"/>
  <c r="C641" i="3"/>
  <c r="H641" i="3" s="1"/>
  <c r="I641" i="3" l="1"/>
  <c r="F641" i="3"/>
  <c r="L640" i="3"/>
  <c r="B640" i="3"/>
  <c r="M640" i="3"/>
  <c r="K640" i="3"/>
  <c r="E1645" i="3"/>
  <c r="A1646" i="3"/>
  <c r="C642" i="3"/>
  <c r="H642" i="3" s="1"/>
  <c r="I642" i="3" l="1"/>
  <c r="F642" i="3"/>
  <c r="L641" i="3"/>
  <c r="B641" i="3"/>
  <c r="M641" i="3"/>
  <c r="K641" i="3"/>
  <c r="E1646" i="3"/>
  <c r="A1647" i="3"/>
  <c r="C643" i="3"/>
  <c r="H643" i="3" s="1"/>
  <c r="I643" i="3" l="1"/>
  <c r="F643" i="3"/>
  <c r="L642" i="3"/>
  <c r="B642" i="3"/>
  <c r="M642" i="3"/>
  <c r="K642" i="3"/>
  <c r="A1648" i="3"/>
  <c r="E1647" i="3"/>
  <c r="C644" i="3"/>
  <c r="H644" i="3" s="1"/>
  <c r="I644" i="3" l="1"/>
  <c r="F644" i="3"/>
  <c r="L643" i="3"/>
  <c r="B643" i="3"/>
  <c r="M643" i="3"/>
  <c r="K643" i="3"/>
  <c r="A1649" i="3"/>
  <c r="E1648" i="3"/>
  <c r="C645" i="3"/>
  <c r="H645" i="3" s="1"/>
  <c r="I645" i="3" l="1"/>
  <c r="F645" i="3"/>
  <c r="L644" i="3"/>
  <c r="B644" i="3"/>
  <c r="M644" i="3"/>
  <c r="K644" i="3"/>
  <c r="A1650" i="3"/>
  <c r="E1649" i="3"/>
  <c r="C646" i="3"/>
  <c r="H646" i="3" s="1"/>
  <c r="I646" i="3" l="1"/>
  <c r="F646" i="3"/>
  <c r="L645" i="3"/>
  <c r="B645" i="3"/>
  <c r="M645" i="3"/>
  <c r="K645" i="3"/>
  <c r="E1650" i="3"/>
  <c r="A1651" i="3"/>
  <c r="C647" i="3"/>
  <c r="H647" i="3" s="1"/>
  <c r="I647" i="3" l="1"/>
  <c r="F647" i="3"/>
  <c r="L646" i="3"/>
  <c r="B646" i="3"/>
  <c r="M646" i="3"/>
  <c r="K646" i="3"/>
  <c r="A1652" i="3"/>
  <c r="E1651" i="3"/>
  <c r="C648" i="3"/>
  <c r="H648" i="3" s="1"/>
  <c r="I648" i="3" l="1"/>
  <c r="F648" i="3"/>
  <c r="L647" i="3"/>
  <c r="B647" i="3"/>
  <c r="M647" i="3"/>
  <c r="K647" i="3"/>
  <c r="E1652" i="3"/>
  <c r="A1653" i="3"/>
  <c r="C649" i="3"/>
  <c r="H649" i="3" s="1"/>
  <c r="I649" i="3" l="1"/>
  <c r="F649" i="3"/>
  <c r="L648" i="3"/>
  <c r="B648" i="3"/>
  <c r="M648" i="3"/>
  <c r="K648" i="3"/>
  <c r="E1653" i="3"/>
  <c r="A1654" i="3"/>
  <c r="C650" i="3"/>
  <c r="H650" i="3" s="1"/>
  <c r="I650" i="3" l="1"/>
  <c r="F650" i="3"/>
  <c r="L649" i="3"/>
  <c r="B649" i="3"/>
  <c r="M649" i="3"/>
  <c r="K649" i="3"/>
  <c r="A1655" i="3"/>
  <c r="E1654" i="3"/>
  <c r="C651" i="3"/>
  <c r="H651" i="3" s="1"/>
  <c r="I651" i="3" l="1"/>
  <c r="F651" i="3"/>
  <c r="L650" i="3"/>
  <c r="B650" i="3"/>
  <c r="M650" i="3"/>
  <c r="K650" i="3"/>
  <c r="E1655" i="3"/>
  <c r="A1656" i="3"/>
  <c r="C652" i="3"/>
  <c r="H652" i="3" s="1"/>
  <c r="I652" i="3" l="1"/>
  <c r="F652" i="3"/>
  <c r="L651" i="3"/>
  <c r="B651" i="3"/>
  <c r="M651" i="3"/>
  <c r="K651" i="3"/>
  <c r="E1656" i="3"/>
  <c r="A1657" i="3"/>
  <c r="C653" i="3"/>
  <c r="H653" i="3" s="1"/>
  <c r="I653" i="3" l="1"/>
  <c r="F653" i="3"/>
  <c r="L652" i="3"/>
  <c r="B652" i="3"/>
  <c r="M652" i="3"/>
  <c r="K652" i="3"/>
  <c r="E1657" i="3"/>
  <c r="A1658" i="3"/>
  <c r="C654" i="3"/>
  <c r="H654" i="3" s="1"/>
  <c r="I654" i="3" l="1"/>
  <c r="F654" i="3"/>
  <c r="L653" i="3"/>
  <c r="B653" i="3"/>
  <c r="M653" i="3"/>
  <c r="K653" i="3"/>
  <c r="A1659" i="3"/>
  <c r="E1658" i="3"/>
  <c r="C655" i="3"/>
  <c r="H655" i="3" s="1"/>
  <c r="I655" i="3" l="1"/>
  <c r="F655" i="3"/>
  <c r="L654" i="3"/>
  <c r="B654" i="3"/>
  <c r="M654" i="3"/>
  <c r="K654" i="3"/>
  <c r="E1659" i="3"/>
  <c r="A1660" i="3"/>
  <c r="C656" i="3"/>
  <c r="H656" i="3" s="1"/>
  <c r="I656" i="3" l="1"/>
  <c r="F656" i="3"/>
  <c r="L655" i="3"/>
  <c r="B655" i="3"/>
  <c r="M655" i="3"/>
  <c r="K655" i="3"/>
  <c r="A1661" i="3"/>
  <c r="E1660" i="3"/>
  <c r="C657" i="3"/>
  <c r="H657" i="3" s="1"/>
  <c r="I657" i="3" l="1"/>
  <c r="F657" i="3"/>
  <c r="L656" i="3"/>
  <c r="B656" i="3"/>
  <c r="M656" i="3"/>
  <c r="K656" i="3"/>
  <c r="E1661" i="3"/>
  <c r="A1662" i="3"/>
  <c r="C658" i="3"/>
  <c r="H658" i="3" s="1"/>
  <c r="I658" i="3" l="1"/>
  <c r="F658" i="3"/>
  <c r="L657" i="3"/>
  <c r="B657" i="3"/>
  <c r="M657" i="3"/>
  <c r="K657" i="3"/>
  <c r="E1662" i="3"/>
  <c r="A1663" i="3"/>
  <c r="C659" i="3"/>
  <c r="H659" i="3" s="1"/>
  <c r="I659" i="3" l="1"/>
  <c r="F659" i="3"/>
  <c r="L658" i="3"/>
  <c r="B658" i="3"/>
  <c r="M658" i="3"/>
  <c r="K658" i="3"/>
  <c r="A1664" i="3"/>
  <c r="E1663" i="3"/>
  <c r="C660" i="3"/>
  <c r="H660" i="3" s="1"/>
  <c r="I660" i="3" l="1"/>
  <c r="F660" i="3"/>
  <c r="L659" i="3"/>
  <c r="B659" i="3"/>
  <c r="M659" i="3"/>
  <c r="K659" i="3"/>
  <c r="E1664" i="3"/>
  <c r="A1665" i="3"/>
  <c r="C661" i="3"/>
  <c r="H661" i="3" s="1"/>
  <c r="I661" i="3" l="1"/>
  <c r="F661" i="3"/>
  <c r="L660" i="3"/>
  <c r="B660" i="3"/>
  <c r="M660" i="3"/>
  <c r="K660" i="3"/>
  <c r="E1665" i="3"/>
  <c r="A1666" i="3"/>
  <c r="C662" i="3"/>
  <c r="H662" i="3" s="1"/>
  <c r="I662" i="3" l="1"/>
  <c r="F662" i="3"/>
  <c r="L661" i="3"/>
  <c r="B661" i="3"/>
  <c r="M661" i="3"/>
  <c r="K661" i="3"/>
  <c r="E1666" i="3"/>
  <c r="A1667" i="3"/>
  <c r="C663" i="3"/>
  <c r="H663" i="3" s="1"/>
  <c r="I663" i="3" l="1"/>
  <c r="F663" i="3"/>
  <c r="L662" i="3"/>
  <c r="B662" i="3"/>
  <c r="M662" i="3"/>
  <c r="K662" i="3"/>
  <c r="A1668" i="3"/>
  <c r="E1667" i="3"/>
  <c r="C664" i="3"/>
  <c r="H664" i="3" s="1"/>
  <c r="I664" i="3" l="1"/>
  <c r="F664" i="3"/>
  <c r="L663" i="3"/>
  <c r="B663" i="3"/>
  <c r="M663" i="3"/>
  <c r="K663" i="3"/>
  <c r="E1668" i="3"/>
  <c r="A1669" i="3"/>
  <c r="C665" i="3"/>
  <c r="H665" i="3" s="1"/>
  <c r="I665" i="3" l="1"/>
  <c r="F665" i="3"/>
  <c r="L664" i="3"/>
  <c r="B664" i="3"/>
  <c r="M664" i="3"/>
  <c r="K664" i="3"/>
  <c r="E1669" i="3"/>
  <c r="A1670" i="3"/>
  <c r="C666" i="3"/>
  <c r="H666" i="3" s="1"/>
  <c r="I666" i="3" l="1"/>
  <c r="F666" i="3"/>
  <c r="L665" i="3"/>
  <c r="B665" i="3"/>
  <c r="M665" i="3"/>
  <c r="K665" i="3"/>
  <c r="E1670" i="3"/>
  <c r="A1671" i="3"/>
  <c r="C667" i="3"/>
  <c r="H667" i="3" s="1"/>
  <c r="I667" i="3" l="1"/>
  <c r="F667" i="3"/>
  <c r="L666" i="3"/>
  <c r="B666" i="3"/>
  <c r="M666" i="3"/>
  <c r="K666" i="3"/>
  <c r="E1671" i="3"/>
  <c r="A1672" i="3"/>
  <c r="C668" i="3"/>
  <c r="H668" i="3" s="1"/>
  <c r="I668" i="3" l="1"/>
  <c r="F668" i="3"/>
  <c r="L667" i="3"/>
  <c r="B667" i="3"/>
  <c r="M667" i="3"/>
  <c r="K667" i="3"/>
  <c r="E1672" i="3"/>
  <c r="A1673" i="3"/>
  <c r="C669" i="3"/>
  <c r="H669" i="3" s="1"/>
  <c r="I669" i="3" l="1"/>
  <c r="F669" i="3"/>
  <c r="L668" i="3"/>
  <c r="B668" i="3"/>
  <c r="M668" i="3"/>
  <c r="K668" i="3"/>
  <c r="E1673" i="3"/>
  <c r="A1674" i="3"/>
  <c r="C670" i="3"/>
  <c r="H670" i="3" s="1"/>
  <c r="I670" i="3" l="1"/>
  <c r="F670" i="3"/>
  <c r="L669" i="3"/>
  <c r="B669" i="3"/>
  <c r="M669" i="3"/>
  <c r="K669" i="3"/>
  <c r="E1674" i="3"/>
  <c r="A1675" i="3"/>
  <c r="C671" i="3"/>
  <c r="H671" i="3" s="1"/>
  <c r="I671" i="3" l="1"/>
  <c r="F671" i="3"/>
  <c r="L670" i="3"/>
  <c r="B670" i="3"/>
  <c r="M670" i="3"/>
  <c r="K670" i="3"/>
  <c r="E1675" i="3"/>
  <c r="A1676" i="3"/>
  <c r="C672" i="3"/>
  <c r="H672" i="3" s="1"/>
  <c r="I672" i="3" l="1"/>
  <c r="F672" i="3"/>
  <c r="L671" i="3"/>
  <c r="B671" i="3"/>
  <c r="M671" i="3"/>
  <c r="K671" i="3"/>
  <c r="A1677" i="3"/>
  <c r="E1676" i="3"/>
  <c r="C673" i="3"/>
  <c r="H673" i="3" s="1"/>
  <c r="I673" i="3" l="1"/>
  <c r="F673" i="3"/>
  <c r="L672" i="3"/>
  <c r="B672" i="3"/>
  <c r="M672" i="3"/>
  <c r="K672" i="3"/>
  <c r="E1677" i="3"/>
  <c r="A1678" i="3"/>
  <c r="C674" i="3"/>
  <c r="H674" i="3" s="1"/>
  <c r="I674" i="3" l="1"/>
  <c r="F674" i="3"/>
  <c r="L673" i="3"/>
  <c r="B673" i="3"/>
  <c r="M673" i="3"/>
  <c r="K673" i="3"/>
  <c r="E1678" i="3"/>
  <c r="A1679" i="3"/>
  <c r="C675" i="3"/>
  <c r="H675" i="3" s="1"/>
  <c r="I675" i="3" l="1"/>
  <c r="F675" i="3"/>
  <c r="L674" i="3"/>
  <c r="B674" i="3"/>
  <c r="M674" i="3"/>
  <c r="K674" i="3"/>
  <c r="E1679" i="3"/>
  <c r="A1680" i="3"/>
  <c r="C676" i="3"/>
  <c r="H676" i="3" s="1"/>
  <c r="I676" i="3" l="1"/>
  <c r="F676" i="3"/>
  <c r="L675" i="3"/>
  <c r="B675" i="3"/>
  <c r="M675" i="3"/>
  <c r="K675" i="3"/>
  <c r="E1680" i="3"/>
  <c r="A1681" i="3"/>
  <c r="C677" i="3"/>
  <c r="H677" i="3" s="1"/>
  <c r="I677" i="3" l="1"/>
  <c r="F677" i="3"/>
  <c r="L676" i="3"/>
  <c r="B676" i="3"/>
  <c r="M676" i="3"/>
  <c r="K676" i="3"/>
  <c r="A1682" i="3"/>
  <c r="E1681" i="3"/>
  <c r="C678" i="3"/>
  <c r="H678" i="3" s="1"/>
  <c r="I678" i="3" l="1"/>
  <c r="F678" i="3"/>
  <c r="L677" i="3"/>
  <c r="B677" i="3"/>
  <c r="M677" i="3"/>
  <c r="K677" i="3"/>
  <c r="E1682" i="3"/>
  <c r="A1683" i="3"/>
  <c r="C679" i="3"/>
  <c r="H679" i="3" s="1"/>
  <c r="I679" i="3" l="1"/>
  <c r="F679" i="3"/>
  <c r="L678" i="3"/>
  <c r="B678" i="3"/>
  <c r="M678" i="3"/>
  <c r="K678" i="3"/>
  <c r="E1683" i="3"/>
  <c r="A1684" i="3"/>
  <c r="C680" i="3"/>
  <c r="H680" i="3" s="1"/>
  <c r="I680" i="3" l="1"/>
  <c r="F680" i="3"/>
  <c r="L679" i="3"/>
  <c r="B679" i="3"/>
  <c r="M679" i="3"/>
  <c r="K679" i="3"/>
  <c r="E1684" i="3"/>
  <c r="A1685" i="3"/>
  <c r="C681" i="3"/>
  <c r="H681" i="3" s="1"/>
  <c r="I681" i="3" l="1"/>
  <c r="F681" i="3"/>
  <c r="L680" i="3"/>
  <c r="B680" i="3"/>
  <c r="M680" i="3"/>
  <c r="K680" i="3"/>
  <c r="E1685" i="3"/>
  <c r="A1686" i="3"/>
  <c r="C682" i="3"/>
  <c r="H682" i="3" s="1"/>
  <c r="I682" i="3" l="1"/>
  <c r="F682" i="3"/>
  <c r="L681" i="3"/>
  <c r="B681" i="3"/>
  <c r="M681" i="3"/>
  <c r="K681" i="3"/>
  <c r="E1686" i="3"/>
  <c r="A1687" i="3"/>
  <c r="C683" i="3"/>
  <c r="H683" i="3" s="1"/>
  <c r="I683" i="3" l="1"/>
  <c r="F683" i="3"/>
  <c r="L682" i="3"/>
  <c r="B682" i="3"/>
  <c r="M682" i="3"/>
  <c r="K682" i="3"/>
  <c r="A1688" i="3"/>
  <c r="E1687" i="3"/>
  <c r="C684" i="3"/>
  <c r="H684" i="3" s="1"/>
  <c r="I684" i="3" l="1"/>
  <c r="F684" i="3"/>
  <c r="L683" i="3"/>
  <c r="B683" i="3"/>
  <c r="M683" i="3"/>
  <c r="K683" i="3"/>
  <c r="A1689" i="3"/>
  <c r="E1688" i="3"/>
  <c r="C685" i="3"/>
  <c r="H685" i="3" s="1"/>
  <c r="I685" i="3" l="1"/>
  <c r="F685" i="3"/>
  <c r="L684" i="3"/>
  <c r="B684" i="3"/>
  <c r="M684" i="3"/>
  <c r="K684" i="3"/>
  <c r="E1689" i="3"/>
  <c r="A1690" i="3"/>
  <c r="C686" i="3"/>
  <c r="H686" i="3" s="1"/>
  <c r="I686" i="3" l="1"/>
  <c r="F686" i="3"/>
  <c r="L685" i="3"/>
  <c r="B685" i="3"/>
  <c r="M685" i="3"/>
  <c r="K685" i="3"/>
  <c r="E1690" i="3"/>
  <c r="A1691" i="3"/>
  <c r="C687" i="3"/>
  <c r="H687" i="3" s="1"/>
  <c r="I687" i="3" l="1"/>
  <c r="F687" i="3"/>
  <c r="L686" i="3"/>
  <c r="B686" i="3"/>
  <c r="M686" i="3"/>
  <c r="K686" i="3"/>
  <c r="E1691" i="3"/>
  <c r="A1692" i="3"/>
  <c r="C688" i="3"/>
  <c r="H688" i="3" s="1"/>
  <c r="I688" i="3" l="1"/>
  <c r="F688" i="3"/>
  <c r="L687" i="3"/>
  <c r="B687" i="3"/>
  <c r="M687" i="3"/>
  <c r="K687" i="3"/>
  <c r="E1692" i="3"/>
  <c r="A1693" i="3"/>
  <c r="C689" i="3"/>
  <c r="H689" i="3" s="1"/>
  <c r="I689" i="3" l="1"/>
  <c r="F689" i="3"/>
  <c r="L688" i="3"/>
  <c r="B688" i="3"/>
  <c r="M688" i="3"/>
  <c r="K688" i="3"/>
  <c r="E1693" i="3"/>
  <c r="A1694" i="3"/>
  <c r="C690" i="3"/>
  <c r="H690" i="3" s="1"/>
  <c r="I690" i="3" l="1"/>
  <c r="F690" i="3"/>
  <c r="L689" i="3"/>
  <c r="B689" i="3"/>
  <c r="M689" i="3"/>
  <c r="K689" i="3"/>
  <c r="E1694" i="3"/>
  <c r="A1695" i="3"/>
  <c r="C691" i="3"/>
  <c r="H691" i="3" s="1"/>
  <c r="I691" i="3" l="1"/>
  <c r="F691" i="3"/>
  <c r="L690" i="3"/>
  <c r="B690" i="3"/>
  <c r="M690" i="3"/>
  <c r="K690" i="3"/>
  <c r="E1695" i="3"/>
  <c r="A1696" i="3"/>
  <c r="C692" i="3"/>
  <c r="H692" i="3" s="1"/>
  <c r="I692" i="3" l="1"/>
  <c r="F692" i="3"/>
  <c r="L691" i="3"/>
  <c r="B691" i="3"/>
  <c r="M691" i="3"/>
  <c r="K691" i="3"/>
  <c r="E1696" i="3"/>
  <c r="A1697" i="3"/>
  <c r="C693" i="3"/>
  <c r="H693" i="3" s="1"/>
  <c r="I693" i="3" l="1"/>
  <c r="F693" i="3"/>
  <c r="L692" i="3"/>
  <c r="B692" i="3"/>
  <c r="M692" i="3"/>
  <c r="K692" i="3"/>
  <c r="E1697" i="3"/>
  <c r="A1698" i="3"/>
  <c r="C694" i="3"/>
  <c r="H694" i="3" s="1"/>
  <c r="I694" i="3" l="1"/>
  <c r="F694" i="3"/>
  <c r="L693" i="3"/>
  <c r="B693" i="3"/>
  <c r="M693" i="3"/>
  <c r="K693" i="3"/>
  <c r="E1698" i="3"/>
  <c r="A1699" i="3"/>
  <c r="C695" i="3"/>
  <c r="H695" i="3" s="1"/>
  <c r="I695" i="3" l="1"/>
  <c r="F695" i="3"/>
  <c r="L694" i="3"/>
  <c r="B694" i="3"/>
  <c r="M694" i="3"/>
  <c r="K694" i="3"/>
  <c r="E1699" i="3"/>
  <c r="A1700" i="3"/>
  <c r="C696" i="3"/>
  <c r="H696" i="3" s="1"/>
  <c r="I696" i="3" l="1"/>
  <c r="F696" i="3"/>
  <c r="L695" i="3"/>
  <c r="B695" i="3"/>
  <c r="M695" i="3"/>
  <c r="K695" i="3"/>
  <c r="E1700" i="3"/>
  <c r="A1701" i="3"/>
  <c r="C697" i="3"/>
  <c r="H697" i="3" s="1"/>
  <c r="I697" i="3" l="1"/>
  <c r="F697" i="3"/>
  <c r="L696" i="3"/>
  <c r="B696" i="3"/>
  <c r="M696" i="3"/>
  <c r="K696" i="3"/>
  <c r="E1701" i="3"/>
  <c r="A1702" i="3"/>
  <c r="C698" i="3"/>
  <c r="H698" i="3" s="1"/>
  <c r="I698" i="3" l="1"/>
  <c r="F698" i="3"/>
  <c r="L697" i="3"/>
  <c r="B697" i="3"/>
  <c r="M697" i="3"/>
  <c r="K697" i="3"/>
  <c r="E1702" i="3"/>
  <c r="A1703" i="3"/>
  <c r="C699" i="3"/>
  <c r="H699" i="3" s="1"/>
  <c r="I699" i="3" l="1"/>
  <c r="F699" i="3"/>
  <c r="L698" i="3"/>
  <c r="B698" i="3"/>
  <c r="M698" i="3"/>
  <c r="K698" i="3"/>
  <c r="E1703" i="3"/>
  <c r="A1704" i="3"/>
  <c r="C700" i="3"/>
  <c r="H700" i="3" s="1"/>
  <c r="I700" i="3" l="1"/>
  <c r="F700" i="3"/>
  <c r="L699" i="3"/>
  <c r="B699" i="3"/>
  <c r="M699" i="3"/>
  <c r="K699" i="3"/>
  <c r="E1704" i="3"/>
  <c r="A1705" i="3"/>
  <c r="C701" i="3"/>
  <c r="H701" i="3" s="1"/>
  <c r="I701" i="3" l="1"/>
  <c r="F701" i="3"/>
  <c r="L700" i="3"/>
  <c r="B700" i="3"/>
  <c r="M700" i="3"/>
  <c r="K700" i="3"/>
  <c r="A1706" i="3"/>
  <c r="E1705" i="3"/>
  <c r="C702" i="3"/>
  <c r="H702" i="3" s="1"/>
  <c r="I702" i="3" l="1"/>
  <c r="F702" i="3"/>
  <c r="L701" i="3"/>
  <c r="B701" i="3"/>
  <c r="M701" i="3"/>
  <c r="K701" i="3"/>
  <c r="E1706" i="3"/>
  <c r="A1707" i="3"/>
  <c r="C703" i="3"/>
  <c r="H703" i="3" s="1"/>
  <c r="I703" i="3" l="1"/>
  <c r="F703" i="3"/>
  <c r="L702" i="3"/>
  <c r="B702" i="3"/>
  <c r="M702" i="3"/>
  <c r="K702" i="3"/>
  <c r="E1707" i="3"/>
  <c r="A1708" i="3"/>
  <c r="C704" i="3"/>
  <c r="H704" i="3" s="1"/>
  <c r="I704" i="3" l="1"/>
  <c r="F704" i="3"/>
  <c r="L703" i="3"/>
  <c r="B703" i="3"/>
  <c r="M703" i="3"/>
  <c r="K703" i="3"/>
  <c r="E1708" i="3"/>
  <c r="A1709" i="3"/>
  <c r="C705" i="3"/>
  <c r="H705" i="3" s="1"/>
  <c r="I705" i="3" l="1"/>
  <c r="F705" i="3"/>
  <c r="L704" i="3"/>
  <c r="B704" i="3"/>
  <c r="M704" i="3"/>
  <c r="K704" i="3"/>
  <c r="E1709" i="3"/>
  <c r="A1710" i="3"/>
  <c r="C706" i="3"/>
  <c r="H706" i="3" s="1"/>
  <c r="I706" i="3" l="1"/>
  <c r="F706" i="3"/>
  <c r="L705" i="3"/>
  <c r="B705" i="3"/>
  <c r="M705" i="3"/>
  <c r="K705" i="3"/>
  <c r="E1710" i="3"/>
  <c r="A1711" i="3"/>
  <c r="C707" i="3"/>
  <c r="H707" i="3" s="1"/>
  <c r="I707" i="3" l="1"/>
  <c r="F707" i="3"/>
  <c r="L706" i="3"/>
  <c r="B706" i="3"/>
  <c r="M706" i="3"/>
  <c r="K706" i="3"/>
  <c r="E1711" i="3"/>
  <c r="A1712" i="3"/>
  <c r="C708" i="3"/>
  <c r="H708" i="3" s="1"/>
  <c r="I708" i="3" l="1"/>
  <c r="F708" i="3"/>
  <c r="L707" i="3"/>
  <c r="B707" i="3"/>
  <c r="M707" i="3"/>
  <c r="K707" i="3"/>
  <c r="E1712" i="3"/>
  <c r="A1713" i="3"/>
  <c r="C709" i="3"/>
  <c r="H709" i="3" s="1"/>
  <c r="I709" i="3" l="1"/>
  <c r="F709" i="3"/>
  <c r="L708" i="3"/>
  <c r="B708" i="3"/>
  <c r="M708" i="3"/>
  <c r="K708" i="3"/>
  <c r="E1713" i="3"/>
  <c r="A1714" i="3"/>
  <c r="C710" i="3"/>
  <c r="H710" i="3" s="1"/>
  <c r="I710" i="3" l="1"/>
  <c r="F710" i="3"/>
  <c r="L709" i="3"/>
  <c r="B709" i="3"/>
  <c r="M709" i="3"/>
  <c r="K709" i="3"/>
  <c r="E1714" i="3"/>
  <c r="A1715" i="3"/>
  <c r="C711" i="3"/>
  <c r="H711" i="3" s="1"/>
  <c r="I711" i="3" l="1"/>
  <c r="F711" i="3"/>
  <c r="L710" i="3"/>
  <c r="B710" i="3"/>
  <c r="M710" i="3"/>
  <c r="K710" i="3"/>
  <c r="E1715" i="3"/>
  <c r="A1716" i="3"/>
  <c r="C712" i="3"/>
  <c r="H712" i="3" s="1"/>
  <c r="I712" i="3" l="1"/>
  <c r="F712" i="3"/>
  <c r="L711" i="3"/>
  <c r="B711" i="3"/>
  <c r="M711" i="3"/>
  <c r="K711" i="3"/>
  <c r="E1716" i="3"/>
  <c r="A1717" i="3"/>
  <c r="C713" i="3"/>
  <c r="H713" i="3" s="1"/>
  <c r="I713" i="3" l="1"/>
  <c r="F713" i="3"/>
  <c r="L712" i="3"/>
  <c r="B712" i="3"/>
  <c r="M712" i="3"/>
  <c r="K712" i="3"/>
  <c r="E1717" i="3"/>
  <c r="A1718" i="3"/>
  <c r="C714" i="3"/>
  <c r="H714" i="3" s="1"/>
  <c r="I714" i="3" l="1"/>
  <c r="F714" i="3"/>
  <c r="L713" i="3"/>
  <c r="B713" i="3"/>
  <c r="M713" i="3"/>
  <c r="K713" i="3"/>
  <c r="A1719" i="3"/>
  <c r="E1718" i="3"/>
  <c r="C715" i="3"/>
  <c r="H715" i="3" s="1"/>
  <c r="I715" i="3" l="1"/>
  <c r="F715" i="3"/>
  <c r="L714" i="3"/>
  <c r="B714" i="3"/>
  <c r="M714" i="3"/>
  <c r="K714" i="3"/>
  <c r="A1720" i="3"/>
  <c r="E1719" i="3"/>
  <c r="C716" i="3"/>
  <c r="H716" i="3" s="1"/>
  <c r="I716" i="3" l="1"/>
  <c r="F716" i="3"/>
  <c r="L715" i="3"/>
  <c r="B715" i="3"/>
  <c r="M715" i="3"/>
  <c r="K715" i="3"/>
  <c r="A1721" i="3"/>
  <c r="E1720" i="3"/>
  <c r="C717" i="3"/>
  <c r="H717" i="3" s="1"/>
  <c r="I717" i="3" l="1"/>
  <c r="F717" i="3"/>
  <c r="L716" i="3"/>
  <c r="B716" i="3"/>
  <c r="M716" i="3"/>
  <c r="K716" i="3"/>
  <c r="E1721" i="3"/>
  <c r="A1722" i="3"/>
  <c r="C718" i="3"/>
  <c r="H718" i="3" s="1"/>
  <c r="I718" i="3" l="1"/>
  <c r="F718" i="3"/>
  <c r="L717" i="3"/>
  <c r="B717" i="3"/>
  <c r="M717" i="3"/>
  <c r="K717" i="3"/>
  <c r="E1722" i="3"/>
  <c r="A1723" i="3"/>
  <c r="C719" i="3"/>
  <c r="H719" i="3" s="1"/>
  <c r="I719" i="3" l="1"/>
  <c r="F719" i="3"/>
  <c r="L718" i="3"/>
  <c r="B718" i="3"/>
  <c r="M718" i="3"/>
  <c r="K718" i="3"/>
  <c r="A1724" i="3"/>
  <c r="E1723" i="3"/>
  <c r="C720" i="3"/>
  <c r="H720" i="3" s="1"/>
  <c r="I720" i="3" l="1"/>
  <c r="F720" i="3"/>
  <c r="L719" i="3"/>
  <c r="B719" i="3"/>
  <c r="M719" i="3"/>
  <c r="K719" i="3"/>
  <c r="A1725" i="3"/>
  <c r="E1724" i="3"/>
  <c r="C721" i="3"/>
  <c r="H721" i="3" s="1"/>
  <c r="I721" i="3" l="1"/>
  <c r="F721" i="3"/>
  <c r="L720" i="3"/>
  <c r="B720" i="3"/>
  <c r="M720" i="3"/>
  <c r="K720" i="3"/>
  <c r="A1726" i="3"/>
  <c r="E1725" i="3"/>
  <c r="C722" i="3"/>
  <c r="H722" i="3" s="1"/>
  <c r="I722" i="3" l="1"/>
  <c r="F722" i="3"/>
  <c r="L721" i="3"/>
  <c r="B721" i="3"/>
  <c r="M721" i="3"/>
  <c r="K721" i="3"/>
  <c r="A1727" i="3"/>
  <c r="E1726" i="3"/>
  <c r="C723" i="3"/>
  <c r="H723" i="3" s="1"/>
  <c r="I723" i="3" l="1"/>
  <c r="F723" i="3"/>
  <c r="L722" i="3"/>
  <c r="B722" i="3"/>
  <c r="M722" i="3"/>
  <c r="K722" i="3"/>
  <c r="E1727" i="3"/>
  <c r="A1728" i="3"/>
  <c r="C724" i="3"/>
  <c r="H724" i="3" s="1"/>
  <c r="I724" i="3" l="1"/>
  <c r="F724" i="3"/>
  <c r="L723" i="3"/>
  <c r="B723" i="3"/>
  <c r="M723" i="3"/>
  <c r="K723" i="3"/>
  <c r="A1729" i="3"/>
  <c r="E1728" i="3"/>
  <c r="C725" i="3"/>
  <c r="H725" i="3" s="1"/>
  <c r="I725" i="3" l="1"/>
  <c r="F725" i="3"/>
  <c r="L724" i="3"/>
  <c r="B724" i="3"/>
  <c r="M724" i="3"/>
  <c r="K724" i="3"/>
  <c r="A1730" i="3"/>
  <c r="E1729" i="3"/>
  <c r="C726" i="3"/>
  <c r="H726" i="3" s="1"/>
  <c r="I726" i="3" l="1"/>
  <c r="F726" i="3"/>
  <c r="L725" i="3"/>
  <c r="B725" i="3"/>
  <c r="M725" i="3"/>
  <c r="K725" i="3"/>
  <c r="E1730" i="3"/>
  <c r="A1731" i="3"/>
  <c r="C727" i="3"/>
  <c r="H727" i="3" s="1"/>
  <c r="I727" i="3" l="1"/>
  <c r="F727" i="3"/>
  <c r="L726" i="3"/>
  <c r="B726" i="3"/>
  <c r="M726" i="3"/>
  <c r="K726" i="3"/>
  <c r="A1732" i="3"/>
  <c r="E1731" i="3"/>
  <c r="C728" i="3"/>
  <c r="H728" i="3" s="1"/>
  <c r="I728" i="3" l="1"/>
  <c r="F728" i="3"/>
  <c r="L727" i="3"/>
  <c r="B727" i="3"/>
  <c r="M727" i="3"/>
  <c r="K727" i="3"/>
  <c r="E1732" i="3"/>
  <c r="A1733" i="3"/>
  <c r="C729" i="3"/>
  <c r="H729" i="3" s="1"/>
  <c r="I729" i="3" l="1"/>
  <c r="F729" i="3"/>
  <c r="L728" i="3"/>
  <c r="B728" i="3"/>
  <c r="M728" i="3"/>
  <c r="K728" i="3"/>
  <c r="E1733" i="3"/>
  <c r="A1734" i="3"/>
  <c r="C730" i="3"/>
  <c r="H730" i="3" s="1"/>
  <c r="I730" i="3" l="1"/>
  <c r="F730" i="3"/>
  <c r="L729" i="3"/>
  <c r="B729" i="3"/>
  <c r="M729" i="3"/>
  <c r="K729" i="3"/>
  <c r="A1735" i="3"/>
  <c r="E1734" i="3"/>
  <c r="C731" i="3"/>
  <c r="H731" i="3" s="1"/>
  <c r="I731" i="3" l="1"/>
  <c r="F731" i="3"/>
  <c r="L730" i="3"/>
  <c r="B730" i="3"/>
  <c r="M730" i="3"/>
  <c r="K730" i="3"/>
  <c r="E1735" i="3"/>
  <c r="A1736" i="3"/>
  <c r="C732" i="3"/>
  <c r="H732" i="3" s="1"/>
  <c r="I732" i="3" l="1"/>
  <c r="F732" i="3"/>
  <c r="L731" i="3"/>
  <c r="B731" i="3"/>
  <c r="M731" i="3"/>
  <c r="K731" i="3"/>
  <c r="E1736" i="3"/>
  <c r="A1737" i="3"/>
  <c r="C733" i="3"/>
  <c r="H733" i="3" s="1"/>
  <c r="I733" i="3" l="1"/>
  <c r="F733" i="3"/>
  <c r="L732" i="3"/>
  <c r="B732" i="3"/>
  <c r="M732" i="3"/>
  <c r="K732" i="3"/>
  <c r="E1737" i="3"/>
  <c r="A1738" i="3"/>
  <c r="C734" i="3"/>
  <c r="H734" i="3" s="1"/>
  <c r="I734" i="3" l="1"/>
  <c r="F734" i="3"/>
  <c r="L733" i="3"/>
  <c r="B733" i="3"/>
  <c r="M733" i="3"/>
  <c r="K733" i="3"/>
  <c r="E1738" i="3"/>
  <c r="A1739" i="3"/>
  <c r="C735" i="3"/>
  <c r="H735" i="3" s="1"/>
  <c r="I735" i="3" l="1"/>
  <c r="F735" i="3"/>
  <c r="L734" i="3"/>
  <c r="B734" i="3"/>
  <c r="M734" i="3"/>
  <c r="K734" i="3"/>
  <c r="E1739" i="3"/>
  <c r="A1740" i="3"/>
  <c r="C736" i="3"/>
  <c r="H736" i="3" s="1"/>
  <c r="I736" i="3" l="1"/>
  <c r="F736" i="3"/>
  <c r="L735" i="3"/>
  <c r="B735" i="3"/>
  <c r="M735" i="3"/>
  <c r="K735" i="3"/>
  <c r="E1740" i="3"/>
  <c r="A1741" i="3"/>
  <c r="C737" i="3"/>
  <c r="H737" i="3" s="1"/>
  <c r="I737" i="3" l="1"/>
  <c r="F737" i="3"/>
  <c r="L736" i="3"/>
  <c r="B736" i="3"/>
  <c r="M736" i="3"/>
  <c r="K736" i="3"/>
  <c r="E1741" i="3"/>
  <c r="A1742" i="3"/>
  <c r="C738" i="3"/>
  <c r="H738" i="3" s="1"/>
  <c r="I738" i="3" l="1"/>
  <c r="F738" i="3"/>
  <c r="L737" i="3"/>
  <c r="B737" i="3"/>
  <c r="M737" i="3"/>
  <c r="K737" i="3"/>
  <c r="E1742" i="3"/>
  <c r="A1743" i="3"/>
  <c r="C739" i="3"/>
  <c r="H739" i="3" s="1"/>
  <c r="I739" i="3" l="1"/>
  <c r="F739" i="3"/>
  <c r="L738" i="3"/>
  <c r="B738" i="3"/>
  <c r="M738" i="3"/>
  <c r="K738" i="3"/>
  <c r="E1743" i="3"/>
  <c r="A1744" i="3"/>
  <c r="C740" i="3"/>
  <c r="H740" i="3" s="1"/>
  <c r="I740" i="3" l="1"/>
  <c r="F740" i="3"/>
  <c r="L739" i="3"/>
  <c r="B739" i="3"/>
  <c r="M739" i="3"/>
  <c r="K739" i="3"/>
  <c r="E1744" i="3"/>
  <c r="A1745" i="3"/>
  <c r="C741" i="3"/>
  <c r="H741" i="3" s="1"/>
  <c r="I741" i="3" l="1"/>
  <c r="F741" i="3"/>
  <c r="L740" i="3"/>
  <c r="B740" i="3"/>
  <c r="M740" i="3"/>
  <c r="K740" i="3"/>
  <c r="A1746" i="3"/>
  <c r="E1745" i="3"/>
  <c r="C742" i="3"/>
  <c r="H742" i="3" s="1"/>
  <c r="I742" i="3" l="1"/>
  <c r="F742" i="3"/>
  <c r="L741" i="3"/>
  <c r="B741" i="3"/>
  <c r="M741" i="3"/>
  <c r="K741" i="3"/>
  <c r="E1746" i="3"/>
  <c r="A1747" i="3"/>
  <c r="C743" i="3"/>
  <c r="H743" i="3" s="1"/>
  <c r="I743" i="3" l="1"/>
  <c r="F743" i="3"/>
  <c r="L742" i="3"/>
  <c r="B742" i="3"/>
  <c r="M742" i="3"/>
  <c r="K742" i="3"/>
  <c r="E1747" i="3"/>
  <c r="A1748" i="3"/>
  <c r="C744" i="3"/>
  <c r="H744" i="3" s="1"/>
  <c r="I744" i="3" l="1"/>
  <c r="F744" i="3"/>
  <c r="L743" i="3"/>
  <c r="B743" i="3"/>
  <c r="M743" i="3"/>
  <c r="K743" i="3"/>
  <c r="E1748" i="3"/>
  <c r="A1749" i="3"/>
  <c r="C745" i="3"/>
  <c r="H745" i="3" s="1"/>
  <c r="I745" i="3" l="1"/>
  <c r="F745" i="3"/>
  <c r="L744" i="3"/>
  <c r="B744" i="3"/>
  <c r="M744" i="3"/>
  <c r="K744" i="3"/>
  <c r="E1749" i="3"/>
  <c r="A1750" i="3"/>
  <c r="C746" i="3"/>
  <c r="H746" i="3" s="1"/>
  <c r="I746" i="3" l="1"/>
  <c r="F746" i="3"/>
  <c r="L745" i="3"/>
  <c r="B745" i="3"/>
  <c r="M745" i="3"/>
  <c r="K745" i="3"/>
  <c r="E1750" i="3"/>
  <c r="A1751" i="3"/>
  <c r="C747" i="3"/>
  <c r="H747" i="3" s="1"/>
  <c r="I747" i="3" l="1"/>
  <c r="F747" i="3"/>
  <c r="L746" i="3"/>
  <c r="B746" i="3"/>
  <c r="M746" i="3"/>
  <c r="K746" i="3"/>
  <c r="E1751" i="3"/>
  <c r="A1752" i="3"/>
  <c r="C748" i="3"/>
  <c r="H748" i="3" s="1"/>
  <c r="I748" i="3" l="1"/>
  <c r="F748" i="3"/>
  <c r="L747" i="3"/>
  <c r="B747" i="3"/>
  <c r="M747" i="3"/>
  <c r="K747" i="3"/>
  <c r="E1752" i="3"/>
  <c r="A1753" i="3"/>
  <c r="C749" i="3"/>
  <c r="H749" i="3" s="1"/>
  <c r="I749" i="3" l="1"/>
  <c r="F749" i="3"/>
  <c r="L748" i="3"/>
  <c r="B748" i="3"/>
  <c r="M748" i="3"/>
  <c r="K748" i="3"/>
  <c r="A1754" i="3"/>
  <c r="E1753" i="3"/>
  <c r="C750" i="3"/>
  <c r="H750" i="3" s="1"/>
  <c r="I750" i="3" l="1"/>
  <c r="F750" i="3"/>
  <c r="L749" i="3"/>
  <c r="B749" i="3"/>
  <c r="M749" i="3"/>
  <c r="K749" i="3"/>
  <c r="A1755" i="3"/>
  <c r="E1754" i="3"/>
  <c r="C751" i="3"/>
  <c r="H751" i="3" s="1"/>
  <c r="I751" i="3" l="1"/>
  <c r="F751" i="3"/>
  <c r="L750" i="3"/>
  <c r="B750" i="3"/>
  <c r="M750" i="3"/>
  <c r="K750" i="3"/>
  <c r="E1755" i="3"/>
  <c r="A1756" i="3"/>
  <c r="C752" i="3"/>
  <c r="H752" i="3" s="1"/>
  <c r="I752" i="3" l="1"/>
  <c r="F752" i="3"/>
  <c r="L751" i="3"/>
  <c r="B751" i="3"/>
  <c r="M751" i="3"/>
  <c r="K751" i="3"/>
  <c r="E1756" i="3"/>
  <c r="A1757" i="3"/>
  <c r="C753" i="3"/>
  <c r="H753" i="3" s="1"/>
  <c r="I753" i="3" l="1"/>
  <c r="F753" i="3"/>
  <c r="L752" i="3"/>
  <c r="B752" i="3"/>
  <c r="M752" i="3"/>
  <c r="K752" i="3"/>
  <c r="E1757" i="3"/>
  <c r="A1758" i="3"/>
  <c r="C754" i="3"/>
  <c r="H754" i="3" s="1"/>
  <c r="I754" i="3" l="1"/>
  <c r="F754" i="3"/>
  <c r="L753" i="3"/>
  <c r="B753" i="3"/>
  <c r="M753" i="3"/>
  <c r="K753" i="3"/>
  <c r="A1759" i="3"/>
  <c r="E1758" i="3"/>
  <c r="C755" i="3"/>
  <c r="H755" i="3" s="1"/>
  <c r="I755" i="3" l="1"/>
  <c r="F755" i="3"/>
  <c r="L754" i="3"/>
  <c r="B754" i="3"/>
  <c r="M754" i="3"/>
  <c r="K754" i="3"/>
  <c r="A1760" i="3"/>
  <c r="E1759" i="3"/>
  <c r="C756" i="3"/>
  <c r="H756" i="3" s="1"/>
  <c r="I756" i="3" l="1"/>
  <c r="F756" i="3"/>
  <c r="L755" i="3"/>
  <c r="B755" i="3"/>
  <c r="M755" i="3"/>
  <c r="K755" i="3"/>
  <c r="E1760" i="3"/>
  <c r="A1761" i="3"/>
  <c r="C757" i="3"/>
  <c r="H757" i="3" s="1"/>
  <c r="I757" i="3" l="1"/>
  <c r="F757" i="3"/>
  <c r="L756" i="3"/>
  <c r="B756" i="3"/>
  <c r="M756" i="3"/>
  <c r="K756" i="3"/>
  <c r="E1761" i="3"/>
  <c r="A1762" i="3"/>
  <c r="C758" i="3"/>
  <c r="H758" i="3" s="1"/>
  <c r="I758" i="3" l="1"/>
  <c r="F758" i="3"/>
  <c r="L757" i="3"/>
  <c r="B757" i="3"/>
  <c r="M757" i="3"/>
  <c r="K757" i="3"/>
  <c r="E1762" i="3"/>
  <c r="A1763" i="3"/>
  <c r="C759" i="3"/>
  <c r="H759" i="3" s="1"/>
  <c r="I759" i="3" l="1"/>
  <c r="F759" i="3"/>
  <c r="L758" i="3"/>
  <c r="B758" i="3"/>
  <c r="M758" i="3"/>
  <c r="K758" i="3"/>
  <c r="E1763" i="3"/>
  <c r="A1764" i="3"/>
  <c r="C760" i="3"/>
  <c r="H760" i="3" s="1"/>
  <c r="I760" i="3" l="1"/>
  <c r="F760" i="3"/>
  <c r="L759" i="3"/>
  <c r="B759" i="3"/>
  <c r="M759" i="3"/>
  <c r="K759" i="3"/>
  <c r="E1764" i="3"/>
  <c r="A1765" i="3"/>
  <c r="C761" i="3"/>
  <c r="H761" i="3" s="1"/>
  <c r="I761" i="3" l="1"/>
  <c r="F761" i="3"/>
  <c r="L760" i="3"/>
  <c r="B760" i="3"/>
  <c r="M760" i="3"/>
  <c r="K760" i="3"/>
  <c r="E1765" i="3"/>
  <c r="A1766" i="3"/>
  <c r="C762" i="3"/>
  <c r="H762" i="3" s="1"/>
  <c r="I762" i="3" l="1"/>
  <c r="F762" i="3"/>
  <c r="L761" i="3"/>
  <c r="B761" i="3"/>
  <c r="M761" i="3"/>
  <c r="K761" i="3"/>
  <c r="E1766" i="3"/>
  <c r="A1767" i="3"/>
  <c r="C763" i="3"/>
  <c r="H763" i="3" s="1"/>
  <c r="I763" i="3" l="1"/>
  <c r="F763" i="3"/>
  <c r="L762" i="3"/>
  <c r="B762" i="3"/>
  <c r="M762" i="3"/>
  <c r="K762" i="3"/>
  <c r="E1767" i="3"/>
  <c r="A1768" i="3"/>
  <c r="C764" i="3"/>
  <c r="H764" i="3" s="1"/>
  <c r="I764" i="3" l="1"/>
  <c r="F764" i="3"/>
  <c r="L763" i="3"/>
  <c r="B763" i="3"/>
  <c r="M763" i="3"/>
  <c r="K763" i="3"/>
  <c r="E1768" i="3"/>
  <c r="A1769" i="3"/>
  <c r="C765" i="3"/>
  <c r="H765" i="3" s="1"/>
  <c r="I765" i="3" l="1"/>
  <c r="F765" i="3"/>
  <c r="L764" i="3"/>
  <c r="B764" i="3"/>
  <c r="M764" i="3"/>
  <c r="K764" i="3"/>
  <c r="E1769" i="3"/>
  <c r="A1770" i="3"/>
  <c r="C766" i="3"/>
  <c r="H766" i="3" s="1"/>
  <c r="I766" i="3" l="1"/>
  <c r="F766" i="3"/>
  <c r="L765" i="3"/>
  <c r="B765" i="3"/>
  <c r="M765" i="3"/>
  <c r="K765" i="3"/>
  <c r="E1770" i="3"/>
  <c r="A1771" i="3"/>
  <c r="C767" i="3"/>
  <c r="H767" i="3" s="1"/>
  <c r="I767" i="3" l="1"/>
  <c r="F767" i="3"/>
  <c r="L766" i="3"/>
  <c r="B766" i="3"/>
  <c r="M766" i="3"/>
  <c r="K766" i="3"/>
  <c r="E1771" i="3"/>
  <c r="A1772" i="3"/>
  <c r="C768" i="3"/>
  <c r="H768" i="3" s="1"/>
  <c r="I768" i="3" l="1"/>
  <c r="F768" i="3"/>
  <c r="L767" i="3"/>
  <c r="B767" i="3"/>
  <c r="M767" i="3"/>
  <c r="K767" i="3"/>
  <c r="A1773" i="3"/>
  <c r="E1772" i="3"/>
  <c r="C769" i="3"/>
  <c r="H769" i="3" s="1"/>
  <c r="I769" i="3" l="1"/>
  <c r="F769" i="3"/>
  <c r="L768" i="3"/>
  <c r="B768" i="3"/>
  <c r="M768" i="3"/>
  <c r="K768" i="3"/>
  <c r="E1773" i="3"/>
  <c r="A1774" i="3"/>
  <c r="C770" i="3"/>
  <c r="H770" i="3" s="1"/>
  <c r="I770" i="3" l="1"/>
  <c r="F770" i="3"/>
  <c r="L769" i="3"/>
  <c r="B769" i="3"/>
  <c r="M769" i="3"/>
  <c r="K769" i="3"/>
  <c r="E1774" i="3"/>
  <c r="A1775" i="3"/>
  <c r="C771" i="3"/>
  <c r="H771" i="3" s="1"/>
  <c r="I771" i="3" l="1"/>
  <c r="F771" i="3"/>
  <c r="L770" i="3"/>
  <c r="B770" i="3"/>
  <c r="M770" i="3"/>
  <c r="K770" i="3"/>
  <c r="A1776" i="3"/>
  <c r="E1775" i="3"/>
  <c r="C772" i="3"/>
  <c r="H772" i="3" s="1"/>
  <c r="I772" i="3" l="1"/>
  <c r="F772" i="3"/>
  <c r="L771" i="3"/>
  <c r="B771" i="3"/>
  <c r="M771" i="3"/>
  <c r="K771" i="3"/>
  <c r="E1776" i="3"/>
  <c r="A1777" i="3"/>
  <c r="C773" i="3"/>
  <c r="H773" i="3" s="1"/>
  <c r="I773" i="3" l="1"/>
  <c r="F773" i="3"/>
  <c r="L772" i="3"/>
  <c r="B772" i="3"/>
  <c r="M772" i="3"/>
  <c r="K772" i="3"/>
  <c r="E1777" i="3"/>
  <c r="A1778" i="3"/>
  <c r="C774" i="3"/>
  <c r="H774" i="3" s="1"/>
  <c r="I774" i="3" l="1"/>
  <c r="F774" i="3"/>
  <c r="L773" i="3"/>
  <c r="B773" i="3"/>
  <c r="M773" i="3"/>
  <c r="K773" i="3"/>
  <c r="A1779" i="3"/>
  <c r="E1778" i="3"/>
  <c r="C775" i="3"/>
  <c r="H775" i="3" s="1"/>
  <c r="I775" i="3" l="1"/>
  <c r="F775" i="3"/>
  <c r="L774" i="3"/>
  <c r="B774" i="3"/>
  <c r="M774" i="3"/>
  <c r="K774" i="3"/>
  <c r="E1779" i="3"/>
  <c r="A1780" i="3"/>
  <c r="C776" i="3"/>
  <c r="H776" i="3" s="1"/>
  <c r="I776" i="3" l="1"/>
  <c r="F776" i="3"/>
  <c r="L775" i="3"/>
  <c r="B775" i="3"/>
  <c r="M775" i="3"/>
  <c r="K775" i="3"/>
  <c r="E1780" i="3"/>
  <c r="A1781" i="3"/>
  <c r="C777" i="3"/>
  <c r="H777" i="3" s="1"/>
  <c r="I777" i="3" l="1"/>
  <c r="F777" i="3"/>
  <c r="L776" i="3"/>
  <c r="B776" i="3"/>
  <c r="M776" i="3"/>
  <c r="K776" i="3"/>
  <c r="E1781" i="3"/>
  <c r="A1782" i="3"/>
  <c r="C778" i="3"/>
  <c r="H778" i="3" s="1"/>
  <c r="I778" i="3" l="1"/>
  <c r="F778" i="3"/>
  <c r="L777" i="3"/>
  <c r="B777" i="3"/>
  <c r="M777" i="3"/>
  <c r="K777" i="3"/>
  <c r="A1783" i="3"/>
  <c r="E1782" i="3"/>
  <c r="C779" i="3"/>
  <c r="H779" i="3" s="1"/>
  <c r="I779" i="3" l="1"/>
  <c r="F779" i="3"/>
  <c r="L778" i="3"/>
  <c r="B778" i="3"/>
  <c r="M778" i="3"/>
  <c r="K778" i="3"/>
  <c r="E1783" i="3"/>
  <c r="A1784" i="3"/>
  <c r="C780" i="3"/>
  <c r="H780" i="3" s="1"/>
  <c r="I780" i="3" l="1"/>
  <c r="F780" i="3"/>
  <c r="L779" i="3"/>
  <c r="B779" i="3"/>
  <c r="M779" i="3"/>
  <c r="K779" i="3"/>
  <c r="E1784" i="3"/>
  <c r="A1785" i="3"/>
  <c r="C781" i="3"/>
  <c r="H781" i="3" s="1"/>
  <c r="I781" i="3" l="1"/>
  <c r="F781" i="3"/>
  <c r="L780" i="3"/>
  <c r="B780" i="3"/>
  <c r="M780" i="3"/>
  <c r="K780" i="3"/>
  <c r="E1785" i="3"/>
  <c r="A1786" i="3"/>
  <c r="C782" i="3"/>
  <c r="H782" i="3" s="1"/>
  <c r="I782" i="3" l="1"/>
  <c r="F782" i="3"/>
  <c r="L781" i="3"/>
  <c r="B781" i="3"/>
  <c r="M781" i="3"/>
  <c r="K781" i="3"/>
  <c r="E1786" i="3"/>
  <c r="A1787" i="3"/>
  <c r="C783" i="3"/>
  <c r="H783" i="3" s="1"/>
  <c r="I783" i="3" l="1"/>
  <c r="F783" i="3"/>
  <c r="L782" i="3"/>
  <c r="B782" i="3"/>
  <c r="M782" i="3"/>
  <c r="K782" i="3"/>
  <c r="E1787" i="3"/>
  <c r="A1788" i="3"/>
  <c r="C784" i="3"/>
  <c r="H784" i="3" s="1"/>
  <c r="I784" i="3" l="1"/>
  <c r="F784" i="3"/>
  <c r="L783" i="3"/>
  <c r="B783" i="3"/>
  <c r="M783" i="3"/>
  <c r="K783" i="3"/>
  <c r="A1789" i="3"/>
  <c r="E1788" i="3"/>
  <c r="C785" i="3"/>
  <c r="H785" i="3" s="1"/>
  <c r="I785" i="3" l="1"/>
  <c r="F785" i="3"/>
  <c r="L784" i="3"/>
  <c r="B784" i="3"/>
  <c r="M784" i="3"/>
  <c r="K784" i="3"/>
  <c r="E1789" i="3"/>
  <c r="A1790" i="3"/>
  <c r="C786" i="3"/>
  <c r="H786" i="3" s="1"/>
  <c r="I786" i="3" l="1"/>
  <c r="F786" i="3"/>
  <c r="L785" i="3"/>
  <c r="B785" i="3"/>
  <c r="M785" i="3"/>
  <c r="K785" i="3"/>
  <c r="E1790" i="3"/>
  <c r="A1791" i="3"/>
  <c r="C787" i="3"/>
  <c r="H787" i="3" s="1"/>
  <c r="I787" i="3" l="1"/>
  <c r="F787" i="3"/>
  <c r="L786" i="3"/>
  <c r="B786" i="3"/>
  <c r="M786" i="3"/>
  <c r="K786" i="3"/>
  <c r="E1791" i="3"/>
  <c r="A1792" i="3"/>
  <c r="C788" i="3"/>
  <c r="H788" i="3" s="1"/>
  <c r="I788" i="3" l="1"/>
  <c r="F788" i="3"/>
  <c r="L787" i="3"/>
  <c r="B787" i="3"/>
  <c r="M787" i="3"/>
  <c r="K787" i="3"/>
  <c r="E1792" i="3"/>
  <c r="A1793" i="3"/>
  <c r="C789" i="3"/>
  <c r="H789" i="3" s="1"/>
  <c r="I789" i="3" l="1"/>
  <c r="F789" i="3"/>
  <c r="L788" i="3"/>
  <c r="B788" i="3"/>
  <c r="M788" i="3"/>
  <c r="K788" i="3"/>
  <c r="E1793" i="3"/>
  <c r="A1794" i="3"/>
  <c r="C790" i="3"/>
  <c r="H790" i="3" s="1"/>
  <c r="I790" i="3" l="1"/>
  <c r="F790" i="3"/>
  <c r="L789" i="3"/>
  <c r="B789" i="3"/>
  <c r="M789" i="3"/>
  <c r="K789" i="3"/>
  <c r="E1794" i="3"/>
  <c r="A1795" i="3"/>
  <c r="C791" i="3"/>
  <c r="H791" i="3" s="1"/>
  <c r="I791" i="3" l="1"/>
  <c r="F791" i="3"/>
  <c r="L790" i="3"/>
  <c r="B790" i="3"/>
  <c r="M790" i="3"/>
  <c r="K790" i="3"/>
  <c r="E1795" i="3"/>
  <c r="A1796" i="3"/>
  <c r="C792" i="3"/>
  <c r="H792" i="3" s="1"/>
  <c r="I792" i="3" l="1"/>
  <c r="F792" i="3"/>
  <c r="L791" i="3"/>
  <c r="B791" i="3"/>
  <c r="M791" i="3"/>
  <c r="K791" i="3"/>
  <c r="E1796" i="3"/>
  <c r="A1797" i="3"/>
  <c r="C793" i="3"/>
  <c r="H793" i="3" s="1"/>
  <c r="I793" i="3" l="1"/>
  <c r="F793" i="3"/>
  <c r="L792" i="3"/>
  <c r="B792" i="3"/>
  <c r="M792" i="3"/>
  <c r="K792" i="3"/>
  <c r="A1798" i="3"/>
  <c r="E1797" i="3"/>
  <c r="C794" i="3"/>
  <c r="H794" i="3" s="1"/>
  <c r="I794" i="3" l="1"/>
  <c r="F794" i="3"/>
  <c r="L793" i="3"/>
  <c r="B793" i="3"/>
  <c r="M793" i="3"/>
  <c r="K793" i="3"/>
  <c r="E1798" i="3"/>
  <c r="A1799" i="3"/>
  <c r="C795" i="3"/>
  <c r="H795" i="3" s="1"/>
  <c r="I795" i="3" l="1"/>
  <c r="F795" i="3"/>
  <c r="L794" i="3"/>
  <c r="B794" i="3"/>
  <c r="M794" i="3"/>
  <c r="K794" i="3"/>
  <c r="E1799" i="3"/>
  <c r="A1800" i="3"/>
  <c r="C796" i="3"/>
  <c r="H796" i="3" s="1"/>
  <c r="I796" i="3" l="1"/>
  <c r="F796" i="3"/>
  <c r="L795" i="3"/>
  <c r="B795" i="3"/>
  <c r="M795" i="3"/>
  <c r="K795" i="3"/>
  <c r="A1801" i="3"/>
  <c r="E1800" i="3"/>
  <c r="C797" i="3"/>
  <c r="H797" i="3" s="1"/>
  <c r="I797" i="3" l="1"/>
  <c r="F797" i="3"/>
  <c r="L796" i="3"/>
  <c r="B796" i="3"/>
  <c r="M796" i="3"/>
  <c r="K796" i="3"/>
  <c r="E1801" i="3"/>
  <c r="A1802" i="3"/>
  <c r="C798" i="3"/>
  <c r="H798" i="3" s="1"/>
  <c r="I798" i="3" l="1"/>
  <c r="F798" i="3"/>
  <c r="L797" i="3"/>
  <c r="B797" i="3"/>
  <c r="M797" i="3"/>
  <c r="K797" i="3"/>
  <c r="E1802" i="3"/>
  <c r="A1803" i="3"/>
  <c r="C799" i="3"/>
  <c r="H799" i="3" s="1"/>
  <c r="I799" i="3" l="1"/>
  <c r="F799" i="3"/>
  <c r="L798" i="3"/>
  <c r="B798" i="3"/>
  <c r="M798" i="3"/>
  <c r="K798" i="3"/>
  <c r="E1803" i="3"/>
  <c r="A1804" i="3"/>
  <c r="C800" i="3"/>
  <c r="H800" i="3" s="1"/>
  <c r="I800" i="3" l="1"/>
  <c r="F800" i="3"/>
  <c r="L799" i="3"/>
  <c r="B799" i="3"/>
  <c r="M799" i="3"/>
  <c r="K799" i="3"/>
  <c r="E1804" i="3"/>
  <c r="A1805" i="3"/>
  <c r="C801" i="3"/>
  <c r="H801" i="3" s="1"/>
  <c r="I801" i="3" l="1"/>
  <c r="F801" i="3"/>
  <c r="L800" i="3"/>
  <c r="B800" i="3"/>
  <c r="M800" i="3"/>
  <c r="K800" i="3"/>
  <c r="A1806" i="3"/>
  <c r="E1805" i="3"/>
  <c r="C802" i="3"/>
  <c r="H802" i="3" s="1"/>
  <c r="I802" i="3" l="1"/>
  <c r="F802" i="3"/>
  <c r="L801" i="3"/>
  <c r="B801" i="3"/>
  <c r="M801" i="3"/>
  <c r="K801" i="3"/>
  <c r="E1806" i="3"/>
  <c r="A1807" i="3"/>
  <c r="C803" i="3"/>
  <c r="H803" i="3" s="1"/>
  <c r="I803" i="3" l="1"/>
  <c r="F803" i="3"/>
  <c r="L802" i="3"/>
  <c r="B802" i="3"/>
  <c r="M802" i="3"/>
  <c r="K802" i="3"/>
  <c r="E1807" i="3"/>
  <c r="A1808" i="3"/>
  <c r="C804" i="3"/>
  <c r="H804" i="3" s="1"/>
  <c r="I804" i="3" l="1"/>
  <c r="F804" i="3"/>
  <c r="L803" i="3"/>
  <c r="B803" i="3"/>
  <c r="M803" i="3"/>
  <c r="K803" i="3"/>
  <c r="E1808" i="3"/>
  <c r="A1809" i="3"/>
  <c r="C805" i="3"/>
  <c r="H805" i="3" s="1"/>
  <c r="I805" i="3" l="1"/>
  <c r="F805" i="3"/>
  <c r="L804" i="3"/>
  <c r="B804" i="3"/>
  <c r="M804" i="3"/>
  <c r="K804" i="3"/>
  <c r="E1809" i="3"/>
  <c r="A1810" i="3"/>
  <c r="C806" i="3"/>
  <c r="H806" i="3" s="1"/>
  <c r="I806" i="3" l="1"/>
  <c r="F806" i="3"/>
  <c r="L805" i="3"/>
  <c r="B805" i="3"/>
  <c r="M805" i="3"/>
  <c r="K805" i="3"/>
  <c r="A1811" i="3"/>
  <c r="E1810" i="3"/>
  <c r="C807" i="3"/>
  <c r="H807" i="3" s="1"/>
  <c r="I807" i="3" l="1"/>
  <c r="F807" i="3"/>
  <c r="L806" i="3"/>
  <c r="B806" i="3"/>
  <c r="M806" i="3"/>
  <c r="K806" i="3"/>
  <c r="A1812" i="3"/>
  <c r="E1811" i="3"/>
  <c r="C808" i="3"/>
  <c r="H808" i="3" s="1"/>
  <c r="I808" i="3" l="1"/>
  <c r="F808" i="3"/>
  <c r="L807" i="3"/>
  <c r="B807" i="3"/>
  <c r="M807" i="3"/>
  <c r="K807" i="3"/>
  <c r="E1812" i="3"/>
  <c r="A1813" i="3"/>
  <c r="C809" i="3"/>
  <c r="H809" i="3" s="1"/>
  <c r="I809" i="3" l="1"/>
  <c r="F809" i="3"/>
  <c r="L808" i="3"/>
  <c r="B808" i="3"/>
  <c r="M808" i="3"/>
  <c r="K808" i="3"/>
  <c r="E1813" i="3"/>
  <c r="A1814" i="3"/>
  <c r="C810" i="3"/>
  <c r="H810" i="3" s="1"/>
  <c r="I810" i="3" l="1"/>
  <c r="F810" i="3"/>
  <c r="L809" i="3"/>
  <c r="B809" i="3"/>
  <c r="M809" i="3"/>
  <c r="K809" i="3"/>
  <c r="E1814" i="3"/>
  <c r="A1815" i="3"/>
  <c r="C811" i="3"/>
  <c r="H811" i="3" s="1"/>
  <c r="I811" i="3" l="1"/>
  <c r="F811" i="3"/>
  <c r="L810" i="3"/>
  <c r="B810" i="3"/>
  <c r="M810" i="3"/>
  <c r="K810" i="3"/>
  <c r="E1815" i="3"/>
  <c r="A1816" i="3"/>
  <c r="C812" i="3"/>
  <c r="H812" i="3" s="1"/>
  <c r="I812" i="3" l="1"/>
  <c r="F812" i="3"/>
  <c r="L811" i="3"/>
  <c r="B811" i="3"/>
  <c r="M811" i="3"/>
  <c r="K811" i="3"/>
  <c r="E1816" i="3"/>
  <c r="A1817" i="3"/>
  <c r="C813" i="3"/>
  <c r="H813" i="3" s="1"/>
  <c r="I813" i="3" l="1"/>
  <c r="F813" i="3"/>
  <c r="L812" i="3"/>
  <c r="B812" i="3"/>
  <c r="M812" i="3"/>
  <c r="K812" i="3"/>
  <c r="E1817" i="3"/>
  <c r="A1818" i="3"/>
  <c r="C814" i="3"/>
  <c r="H814" i="3" s="1"/>
  <c r="I814" i="3" l="1"/>
  <c r="F814" i="3"/>
  <c r="L813" i="3"/>
  <c r="B813" i="3"/>
  <c r="M813" i="3"/>
  <c r="K813" i="3"/>
  <c r="E1818" i="3"/>
  <c r="A1819" i="3"/>
  <c r="C815" i="3"/>
  <c r="H815" i="3" s="1"/>
  <c r="I815" i="3" l="1"/>
  <c r="F815" i="3"/>
  <c r="L814" i="3"/>
  <c r="B814" i="3"/>
  <c r="M814" i="3"/>
  <c r="K814" i="3"/>
  <c r="E1819" i="3"/>
  <c r="A1820" i="3"/>
  <c r="C816" i="3"/>
  <c r="H816" i="3" s="1"/>
  <c r="I816" i="3" l="1"/>
  <c r="F816" i="3"/>
  <c r="L815" i="3"/>
  <c r="B815" i="3"/>
  <c r="M815" i="3"/>
  <c r="K815" i="3"/>
  <c r="E1820" i="3"/>
  <c r="A1821" i="3"/>
  <c r="C817" i="3"/>
  <c r="H817" i="3" s="1"/>
  <c r="I817" i="3" l="1"/>
  <c r="F817" i="3"/>
  <c r="L816" i="3"/>
  <c r="B816" i="3"/>
  <c r="M816" i="3"/>
  <c r="K816" i="3"/>
  <c r="E1821" i="3"/>
  <c r="A1822" i="3"/>
  <c r="C818" i="3"/>
  <c r="H818" i="3" s="1"/>
  <c r="I818" i="3" l="1"/>
  <c r="F818" i="3"/>
  <c r="L817" i="3"/>
  <c r="B817" i="3"/>
  <c r="M817" i="3"/>
  <c r="K817" i="3"/>
  <c r="E1822" i="3"/>
  <c r="A1823" i="3"/>
  <c r="C819" i="3"/>
  <c r="H819" i="3" s="1"/>
  <c r="I819" i="3" l="1"/>
  <c r="F819" i="3"/>
  <c r="L818" i="3"/>
  <c r="B818" i="3"/>
  <c r="M818" i="3"/>
  <c r="K818" i="3"/>
  <c r="A1824" i="3"/>
  <c r="E1823" i="3"/>
  <c r="C820" i="3"/>
  <c r="H820" i="3" s="1"/>
  <c r="I820" i="3" l="1"/>
  <c r="F820" i="3"/>
  <c r="L819" i="3"/>
  <c r="B819" i="3"/>
  <c r="M819" i="3"/>
  <c r="K819" i="3"/>
  <c r="E1824" i="3"/>
  <c r="A1825" i="3"/>
  <c r="C821" i="3"/>
  <c r="H821" i="3" s="1"/>
  <c r="I821" i="3" l="1"/>
  <c r="F821" i="3"/>
  <c r="L820" i="3"/>
  <c r="B820" i="3"/>
  <c r="M820" i="3"/>
  <c r="K820" i="3"/>
  <c r="E1825" i="3"/>
  <c r="A1826" i="3"/>
  <c r="C822" i="3"/>
  <c r="H822" i="3" s="1"/>
  <c r="I822" i="3" l="1"/>
  <c r="F822" i="3"/>
  <c r="L821" i="3"/>
  <c r="B821" i="3"/>
  <c r="M821" i="3"/>
  <c r="K821" i="3"/>
  <c r="E1826" i="3"/>
  <c r="A1827" i="3"/>
  <c r="C823" i="3"/>
  <c r="H823" i="3" s="1"/>
  <c r="I823" i="3" l="1"/>
  <c r="F823" i="3"/>
  <c r="L822" i="3"/>
  <c r="B822" i="3"/>
  <c r="M822" i="3"/>
  <c r="K822" i="3"/>
  <c r="E1827" i="3"/>
  <c r="A1828" i="3"/>
  <c r="C824" i="3"/>
  <c r="H824" i="3" s="1"/>
  <c r="I824" i="3" l="1"/>
  <c r="F824" i="3"/>
  <c r="L823" i="3"/>
  <c r="B823" i="3"/>
  <c r="M823" i="3"/>
  <c r="K823" i="3"/>
  <c r="A1829" i="3"/>
  <c r="E1828" i="3"/>
  <c r="C825" i="3"/>
  <c r="H825" i="3" s="1"/>
  <c r="I825" i="3" l="1"/>
  <c r="F825" i="3"/>
  <c r="L824" i="3"/>
  <c r="B824" i="3"/>
  <c r="M824" i="3"/>
  <c r="K824" i="3"/>
  <c r="E1829" i="3"/>
  <c r="A1830" i="3"/>
  <c r="C826" i="3"/>
  <c r="H826" i="3" s="1"/>
  <c r="I826" i="3" l="1"/>
  <c r="F826" i="3"/>
  <c r="L825" i="3"/>
  <c r="B825" i="3"/>
  <c r="M825" i="3"/>
  <c r="K825" i="3"/>
  <c r="E1830" i="3"/>
  <c r="A1831" i="3"/>
  <c r="C827" i="3"/>
  <c r="H827" i="3" s="1"/>
  <c r="I827" i="3" l="1"/>
  <c r="F827" i="3"/>
  <c r="L826" i="3"/>
  <c r="B826" i="3"/>
  <c r="M826" i="3"/>
  <c r="K826" i="3"/>
  <c r="E1831" i="3"/>
  <c r="A1832" i="3"/>
  <c r="C828" i="3"/>
  <c r="H828" i="3" s="1"/>
  <c r="I828" i="3" l="1"/>
  <c r="F828" i="3"/>
  <c r="L827" i="3"/>
  <c r="B827" i="3"/>
  <c r="M827" i="3"/>
  <c r="K827" i="3"/>
  <c r="A1833" i="3"/>
  <c r="E1832" i="3"/>
  <c r="C829" i="3"/>
  <c r="H829" i="3" s="1"/>
  <c r="I829" i="3" l="1"/>
  <c r="F829" i="3"/>
  <c r="L828" i="3"/>
  <c r="B828" i="3"/>
  <c r="M828" i="3"/>
  <c r="K828" i="3"/>
  <c r="E1833" i="3"/>
  <c r="A1834" i="3"/>
  <c r="C830" i="3"/>
  <c r="H830" i="3" s="1"/>
  <c r="I830" i="3" l="1"/>
  <c r="F830" i="3"/>
  <c r="L829" i="3"/>
  <c r="B829" i="3"/>
  <c r="M829" i="3"/>
  <c r="K829" i="3"/>
  <c r="E1834" i="3"/>
  <c r="A1835" i="3"/>
  <c r="C831" i="3"/>
  <c r="H831" i="3" s="1"/>
  <c r="I831" i="3" l="1"/>
  <c r="F831" i="3"/>
  <c r="L830" i="3"/>
  <c r="B830" i="3"/>
  <c r="M830" i="3"/>
  <c r="K830" i="3"/>
  <c r="E1835" i="3"/>
  <c r="A1836" i="3"/>
  <c r="C832" i="3"/>
  <c r="H832" i="3" s="1"/>
  <c r="I832" i="3" l="1"/>
  <c r="F832" i="3"/>
  <c r="L831" i="3"/>
  <c r="B831" i="3"/>
  <c r="M831" i="3"/>
  <c r="K831" i="3"/>
  <c r="E1836" i="3"/>
  <c r="A1837" i="3"/>
  <c r="C833" i="3"/>
  <c r="H833" i="3" s="1"/>
  <c r="I833" i="3" l="1"/>
  <c r="F833" i="3"/>
  <c r="L832" i="3"/>
  <c r="B832" i="3"/>
  <c r="M832" i="3"/>
  <c r="K832" i="3"/>
  <c r="A1838" i="3"/>
  <c r="E1837" i="3"/>
  <c r="C834" i="3"/>
  <c r="H834" i="3" s="1"/>
  <c r="I834" i="3" l="1"/>
  <c r="F834" i="3"/>
  <c r="L833" i="3"/>
  <c r="B833" i="3"/>
  <c r="M833" i="3"/>
  <c r="K833" i="3"/>
  <c r="E1838" i="3"/>
  <c r="A1839" i="3"/>
  <c r="C835" i="3"/>
  <c r="H835" i="3" s="1"/>
  <c r="I835" i="3" l="1"/>
  <c r="F835" i="3"/>
  <c r="L834" i="3"/>
  <c r="B834" i="3"/>
  <c r="M834" i="3"/>
  <c r="K834" i="3"/>
  <c r="A1840" i="3"/>
  <c r="E1839" i="3"/>
  <c r="C836" i="3"/>
  <c r="H836" i="3" s="1"/>
  <c r="I836" i="3" l="1"/>
  <c r="F836" i="3"/>
  <c r="L835" i="3"/>
  <c r="B835" i="3"/>
  <c r="M835" i="3"/>
  <c r="K835" i="3"/>
  <c r="E1840" i="3"/>
  <c r="A1841" i="3"/>
  <c r="C837" i="3"/>
  <c r="H837" i="3" s="1"/>
  <c r="I837" i="3" l="1"/>
  <c r="F837" i="3"/>
  <c r="L836" i="3"/>
  <c r="B836" i="3"/>
  <c r="M836" i="3"/>
  <c r="K836" i="3"/>
  <c r="E1841" i="3"/>
  <c r="A1842" i="3"/>
  <c r="C838" i="3"/>
  <c r="H838" i="3" s="1"/>
  <c r="I838" i="3" l="1"/>
  <c r="F838" i="3"/>
  <c r="L837" i="3"/>
  <c r="B837" i="3"/>
  <c r="M837" i="3"/>
  <c r="K837" i="3"/>
  <c r="E1842" i="3"/>
  <c r="A1843" i="3"/>
  <c r="C839" i="3"/>
  <c r="H839" i="3" s="1"/>
  <c r="I839" i="3" l="1"/>
  <c r="F839" i="3"/>
  <c r="L838" i="3"/>
  <c r="B838" i="3"/>
  <c r="M838" i="3"/>
  <c r="K838" i="3"/>
  <c r="E1843" i="3"/>
  <c r="A1844" i="3"/>
  <c r="C840" i="3"/>
  <c r="H840" i="3" s="1"/>
  <c r="I840" i="3" l="1"/>
  <c r="F840" i="3"/>
  <c r="L839" i="3"/>
  <c r="B839" i="3"/>
  <c r="M839" i="3"/>
  <c r="K839" i="3"/>
  <c r="A1845" i="3"/>
  <c r="E1844" i="3"/>
  <c r="C841" i="3"/>
  <c r="H841" i="3" s="1"/>
  <c r="I841" i="3" l="1"/>
  <c r="F841" i="3"/>
  <c r="L840" i="3"/>
  <c r="B840" i="3"/>
  <c r="M840" i="3"/>
  <c r="K840" i="3"/>
  <c r="E1845" i="3"/>
  <c r="A1846" i="3"/>
  <c r="C842" i="3"/>
  <c r="H842" i="3" s="1"/>
  <c r="I842" i="3" l="1"/>
  <c r="F842" i="3"/>
  <c r="L841" i="3"/>
  <c r="B841" i="3"/>
  <c r="M841" i="3"/>
  <c r="K841" i="3"/>
  <c r="E1846" i="3"/>
  <c r="A1847" i="3"/>
  <c r="C843" i="3"/>
  <c r="H843" i="3" s="1"/>
  <c r="I843" i="3" l="1"/>
  <c r="F843" i="3"/>
  <c r="L842" i="3"/>
  <c r="B842" i="3"/>
  <c r="M842" i="3"/>
  <c r="K842" i="3"/>
  <c r="E1847" i="3"/>
  <c r="A1848" i="3"/>
  <c r="C844" i="3"/>
  <c r="H844" i="3" s="1"/>
  <c r="I844" i="3" l="1"/>
  <c r="F844" i="3"/>
  <c r="L843" i="3"/>
  <c r="B843" i="3"/>
  <c r="M843" i="3"/>
  <c r="K843" i="3"/>
  <c r="E1848" i="3"/>
  <c r="A1849" i="3"/>
  <c r="C845" i="3"/>
  <c r="H845" i="3" s="1"/>
  <c r="I845" i="3" l="1"/>
  <c r="F845" i="3"/>
  <c r="L844" i="3"/>
  <c r="B844" i="3"/>
  <c r="M844" i="3"/>
  <c r="K844" i="3"/>
  <c r="E1849" i="3"/>
  <c r="A1850" i="3"/>
  <c r="C846" i="3"/>
  <c r="H846" i="3" s="1"/>
  <c r="I846" i="3" l="1"/>
  <c r="F846" i="3"/>
  <c r="L845" i="3"/>
  <c r="B845" i="3"/>
  <c r="M845" i="3"/>
  <c r="K845" i="3"/>
  <c r="E1850" i="3"/>
  <c r="A1851" i="3"/>
  <c r="C847" i="3"/>
  <c r="H847" i="3" s="1"/>
  <c r="I847" i="3" l="1"/>
  <c r="F847" i="3"/>
  <c r="L846" i="3"/>
  <c r="B846" i="3"/>
  <c r="M846" i="3"/>
  <c r="K846" i="3"/>
  <c r="E1851" i="3"/>
  <c r="A1852" i="3"/>
  <c r="C848" i="3"/>
  <c r="H848" i="3" s="1"/>
  <c r="I848" i="3" l="1"/>
  <c r="F848" i="3"/>
  <c r="L847" i="3"/>
  <c r="B847" i="3"/>
  <c r="M847" i="3"/>
  <c r="K847" i="3"/>
  <c r="E1852" i="3"/>
  <c r="A1853" i="3"/>
  <c r="C849" i="3"/>
  <c r="H849" i="3" s="1"/>
  <c r="I849" i="3" l="1"/>
  <c r="F849" i="3"/>
  <c r="L848" i="3"/>
  <c r="B848" i="3"/>
  <c r="M848" i="3"/>
  <c r="K848" i="3"/>
  <c r="E1853" i="3"/>
  <c r="A1854" i="3"/>
  <c r="C850" i="3"/>
  <c r="H850" i="3" s="1"/>
  <c r="I850" i="3" l="1"/>
  <c r="F850" i="3"/>
  <c r="L849" i="3"/>
  <c r="B849" i="3"/>
  <c r="M849" i="3"/>
  <c r="K849" i="3"/>
  <c r="E1854" i="3"/>
  <c r="A1855" i="3"/>
  <c r="C851" i="3"/>
  <c r="H851" i="3" s="1"/>
  <c r="I851" i="3" l="1"/>
  <c r="F851" i="3"/>
  <c r="L850" i="3"/>
  <c r="B850" i="3"/>
  <c r="M850" i="3"/>
  <c r="K850" i="3"/>
  <c r="A1856" i="3"/>
  <c r="E1855" i="3"/>
  <c r="C852" i="3"/>
  <c r="H852" i="3" s="1"/>
  <c r="I852" i="3" l="1"/>
  <c r="F852" i="3"/>
  <c r="L851" i="3"/>
  <c r="B851" i="3"/>
  <c r="M851" i="3"/>
  <c r="K851" i="3"/>
  <c r="E1856" i="3"/>
  <c r="A1857" i="3"/>
  <c r="C853" i="3"/>
  <c r="H853" i="3" s="1"/>
  <c r="I853" i="3" l="1"/>
  <c r="F853" i="3"/>
  <c r="L852" i="3"/>
  <c r="B852" i="3"/>
  <c r="M852" i="3"/>
  <c r="K852" i="3"/>
  <c r="E1857" i="3"/>
  <c r="A1858" i="3"/>
  <c r="C854" i="3"/>
  <c r="H854" i="3" s="1"/>
  <c r="I854" i="3" l="1"/>
  <c r="F854" i="3"/>
  <c r="L853" i="3"/>
  <c r="B853" i="3"/>
  <c r="M853" i="3"/>
  <c r="K853" i="3"/>
  <c r="E1858" i="3"/>
  <c r="A1859" i="3"/>
  <c r="C855" i="3"/>
  <c r="H855" i="3" s="1"/>
  <c r="I855" i="3" l="1"/>
  <c r="F855" i="3"/>
  <c r="L854" i="3"/>
  <c r="B854" i="3"/>
  <c r="M854" i="3"/>
  <c r="K854" i="3"/>
  <c r="E1859" i="3"/>
  <c r="A1860" i="3"/>
  <c r="C856" i="3"/>
  <c r="H856" i="3" s="1"/>
  <c r="I856" i="3" l="1"/>
  <c r="F856" i="3"/>
  <c r="L855" i="3"/>
  <c r="B855" i="3"/>
  <c r="M855" i="3"/>
  <c r="K855" i="3"/>
  <c r="A1861" i="3"/>
  <c r="E1860" i="3"/>
  <c r="C857" i="3"/>
  <c r="H857" i="3" s="1"/>
  <c r="I857" i="3" l="1"/>
  <c r="F857" i="3"/>
  <c r="L856" i="3"/>
  <c r="B856" i="3"/>
  <c r="M856" i="3"/>
  <c r="K856" i="3"/>
  <c r="E1861" i="3"/>
  <c r="A1862" i="3"/>
  <c r="C858" i="3"/>
  <c r="H858" i="3" s="1"/>
  <c r="I858" i="3" l="1"/>
  <c r="F858" i="3"/>
  <c r="L857" i="3"/>
  <c r="B857" i="3"/>
  <c r="M857" i="3"/>
  <c r="K857" i="3"/>
  <c r="E1862" i="3"/>
  <c r="A1863" i="3"/>
  <c r="C859" i="3"/>
  <c r="H859" i="3" s="1"/>
  <c r="I859" i="3" l="1"/>
  <c r="F859" i="3"/>
  <c r="L858" i="3"/>
  <c r="B858" i="3"/>
  <c r="M858" i="3"/>
  <c r="K858" i="3"/>
  <c r="E1863" i="3"/>
  <c r="A1864" i="3"/>
  <c r="C860" i="3"/>
  <c r="H860" i="3" s="1"/>
  <c r="I860" i="3" l="1"/>
  <c r="F860" i="3"/>
  <c r="L859" i="3"/>
  <c r="B859" i="3"/>
  <c r="M859" i="3"/>
  <c r="K859" i="3"/>
  <c r="E1864" i="3"/>
  <c r="A1865" i="3"/>
  <c r="C861" i="3"/>
  <c r="H861" i="3" s="1"/>
  <c r="I861" i="3" l="1"/>
  <c r="F861" i="3"/>
  <c r="L860" i="3"/>
  <c r="B860" i="3"/>
  <c r="M860" i="3"/>
  <c r="K860" i="3"/>
  <c r="E1865" i="3"/>
  <c r="A1866" i="3"/>
  <c r="C862" i="3"/>
  <c r="H862" i="3" s="1"/>
  <c r="I862" i="3" l="1"/>
  <c r="F862" i="3"/>
  <c r="L861" i="3"/>
  <c r="B861" i="3"/>
  <c r="M861" i="3"/>
  <c r="K861" i="3"/>
  <c r="E1866" i="3"/>
  <c r="A1867" i="3"/>
  <c r="C863" i="3"/>
  <c r="H863" i="3" s="1"/>
  <c r="I863" i="3" l="1"/>
  <c r="F863" i="3"/>
  <c r="L862" i="3"/>
  <c r="B862" i="3"/>
  <c r="M862" i="3"/>
  <c r="K862" i="3"/>
  <c r="E1867" i="3"/>
  <c r="A1868" i="3"/>
  <c r="C864" i="3"/>
  <c r="H864" i="3" s="1"/>
  <c r="I864" i="3" l="1"/>
  <c r="F864" i="3"/>
  <c r="L863" i="3"/>
  <c r="B863" i="3"/>
  <c r="M863" i="3"/>
  <c r="K863" i="3"/>
  <c r="E1868" i="3"/>
  <c r="A1869" i="3"/>
  <c r="C865" i="3"/>
  <c r="H865" i="3" s="1"/>
  <c r="I865" i="3" l="1"/>
  <c r="F865" i="3"/>
  <c r="L864" i="3"/>
  <c r="B864" i="3"/>
  <c r="M864" i="3"/>
  <c r="K864" i="3"/>
  <c r="E1869" i="3"/>
  <c r="A1870" i="3"/>
  <c r="C866" i="3"/>
  <c r="H866" i="3" s="1"/>
  <c r="I866" i="3" l="1"/>
  <c r="F866" i="3"/>
  <c r="L865" i="3"/>
  <c r="B865" i="3"/>
  <c r="M865" i="3"/>
  <c r="K865" i="3"/>
  <c r="E1870" i="3"/>
  <c r="A1871" i="3"/>
  <c r="C867" i="3"/>
  <c r="H867" i="3" s="1"/>
  <c r="I867" i="3" l="1"/>
  <c r="F867" i="3"/>
  <c r="L866" i="3"/>
  <c r="B866" i="3"/>
  <c r="M866" i="3"/>
  <c r="K866" i="3"/>
  <c r="A1872" i="3"/>
  <c r="E1871" i="3"/>
  <c r="C868" i="3"/>
  <c r="H868" i="3" s="1"/>
  <c r="I868" i="3" l="1"/>
  <c r="F868" i="3"/>
  <c r="L867" i="3"/>
  <c r="B867" i="3"/>
  <c r="M867" i="3"/>
  <c r="K867" i="3"/>
  <c r="E1872" i="3"/>
  <c r="A1873" i="3"/>
  <c r="C869" i="3"/>
  <c r="H869" i="3" s="1"/>
  <c r="I869" i="3" l="1"/>
  <c r="F869" i="3"/>
  <c r="L868" i="3"/>
  <c r="B868" i="3"/>
  <c r="M868" i="3"/>
  <c r="K868" i="3"/>
  <c r="A1874" i="3"/>
  <c r="E1873" i="3"/>
  <c r="C870" i="3"/>
  <c r="H870" i="3" s="1"/>
  <c r="I870" i="3" l="1"/>
  <c r="F870" i="3"/>
  <c r="L869" i="3"/>
  <c r="B869" i="3"/>
  <c r="M869" i="3"/>
  <c r="K869" i="3"/>
  <c r="A1875" i="3"/>
  <c r="E1874" i="3"/>
  <c r="C871" i="3"/>
  <c r="H871" i="3" s="1"/>
  <c r="I871" i="3" l="1"/>
  <c r="F871" i="3"/>
  <c r="L870" i="3"/>
  <c r="B870" i="3"/>
  <c r="M870" i="3"/>
  <c r="K870" i="3"/>
  <c r="E1875" i="3"/>
  <c r="A1876" i="3"/>
  <c r="C872" i="3"/>
  <c r="H872" i="3" s="1"/>
  <c r="I872" i="3" l="1"/>
  <c r="F872" i="3"/>
  <c r="L871" i="3"/>
  <c r="B871" i="3"/>
  <c r="M871" i="3"/>
  <c r="K871" i="3"/>
  <c r="E1876" i="3"/>
  <c r="A1877" i="3"/>
  <c r="C873" i="3"/>
  <c r="H873" i="3" s="1"/>
  <c r="I873" i="3" l="1"/>
  <c r="F873" i="3"/>
  <c r="L872" i="3"/>
  <c r="B872" i="3"/>
  <c r="M872" i="3"/>
  <c r="K872" i="3"/>
  <c r="A1878" i="3"/>
  <c r="E1877" i="3"/>
  <c r="C874" i="3"/>
  <c r="H874" i="3" s="1"/>
  <c r="I874" i="3" l="1"/>
  <c r="F874" i="3"/>
  <c r="L873" i="3"/>
  <c r="B873" i="3"/>
  <c r="M873" i="3"/>
  <c r="K873" i="3"/>
  <c r="E1878" i="3"/>
  <c r="A1879" i="3"/>
  <c r="C875" i="3"/>
  <c r="H875" i="3" s="1"/>
  <c r="I875" i="3" l="1"/>
  <c r="F875" i="3"/>
  <c r="L874" i="3"/>
  <c r="B874" i="3"/>
  <c r="M874" i="3"/>
  <c r="K874" i="3"/>
  <c r="A1880" i="3"/>
  <c r="E1879" i="3"/>
  <c r="C876" i="3"/>
  <c r="H876" i="3" s="1"/>
  <c r="I876" i="3" l="1"/>
  <c r="F876" i="3"/>
  <c r="L875" i="3"/>
  <c r="B875" i="3"/>
  <c r="M875" i="3"/>
  <c r="K875" i="3"/>
  <c r="E1880" i="3"/>
  <c r="A1881" i="3"/>
  <c r="C877" i="3"/>
  <c r="H877" i="3" s="1"/>
  <c r="I877" i="3" l="1"/>
  <c r="F877" i="3"/>
  <c r="L876" i="3"/>
  <c r="B876" i="3"/>
  <c r="M876" i="3"/>
  <c r="K876" i="3"/>
  <c r="E1881" i="3"/>
  <c r="A1882" i="3"/>
  <c r="C878" i="3"/>
  <c r="H878" i="3" s="1"/>
  <c r="I878" i="3" l="1"/>
  <c r="F878" i="3"/>
  <c r="L877" i="3"/>
  <c r="B877" i="3"/>
  <c r="M877" i="3"/>
  <c r="K877" i="3"/>
  <c r="E1882" i="3"/>
  <c r="A1883" i="3"/>
  <c r="C879" i="3"/>
  <c r="H879" i="3" s="1"/>
  <c r="I879" i="3" l="1"/>
  <c r="F879" i="3"/>
  <c r="L878" i="3"/>
  <c r="B878" i="3"/>
  <c r="M878" i="3"/>
  <c r="K878" i="3"/>
  <c r="E1883" i="3"/>
  <c r="A1884" i="3"/>
  <c r="C880" i="3"/>
  <c r="H880" i="3" s="1"/>
  <c r="I880" i="3" l="1"/>
  <c r="F880" i="3"/>
  <c r="L879" i="3"/>
  <c r="B879" i="3"/>
  <c r="M879" i="3"/>
  <c r="K879" i="3"/>
  <c r="E1884" i="3"/>
  <c r="A1885" i="3"/>
  <c r="C881" i="3"/>
  <c r="H881" i="3" s="1"/>
  <c r="I881" i="3" l="1"/>
  <c r="F881" i="3"/>
  <c r="L880" i="3"/>
  <c r="B880" i="3"/>
  <c r="M880" i="3"/>
  <c r="K880" i="3"/>
  <c r="A1886" i="3"/>
  <c r="E1885" i="3"/>
  <c r="C882" i="3"/>
  <c r="H882" i="3" s="1"/>
  <c r="I882" i="3" l="1"/>
  <c r="F882" i="3"/>
  <c r="L881" i="3"/>
  <c r="B881" i="3"/>
  <c r="M881" i="3"/>
  <c r="K881" i="3"/>
  <c r="E1886" i="3"/>
  <c r="A1887" i="3"/>
  <c r="C883" i="3"/>
  <c r="H883" i="3" s="1"/>
  <c r="I883" i="3" l="1"/>
  <c r="F883" i="3"/>
  <c r="L882" i="3"/>
  <c r="B882" i="3"/>
  <c r="M882" i="3"/>
  <c r="K882" i="3"/>
  <c r="A1888" i="3"/>
  <c r="E1887" i="3"/>
  <c r="C884" i="3"/>
  <c r="H884" i="3" s="1"/>
  <c r="I884" i="3" l="1"/>
  <c r="F884" i="3"/>
  <c r="L883" i="3"/>
  <c r="B883" i="3"/>
  <c r="M883" i="3"/>
  <c r="K883" i="3"/>
  <c r="E1888" i="3"/>
  <c r="A1889" i="3"/>
  <c r="C885" i="3"/>
  <c r="H885" i="3" s="1"/>
  <c r="I885" i="3" l="1"/>
  <c r="F885" i="3"/>
  <c r="L884" i="3"/>
  <c r="B884" i="3"/>
  <c r="M884" i="3"/>
  <c r="K884" i="3"/>
  <c r="E1889" i="3"/>
  <c r="A1890" i="3"/>
  <c r="C886" i="3"/>
  <c r="H886" i="3" s="1"/>
  <c r="I886" i="3" l="1"/>
  <c r="F886" i="3"/>
  <c r="L885" i="3"/>
  <c r="B885" i="3"/>
  <c r="M885" i="3"/>
  <c r="K885" i="3"/>
  <c r="E1890" i="3"/>
  <c r="A1891" i="3"/>
  <c r="C887" i="3"/>
  <c r="H887" i="3" s="1"/>
  <c r="I887" i="3" l="1"/>
  <c r="F887" i="3"/>
  <c r="L886" i="3"/>
  <c r="B886" i="3"/>
  <c r="M886" i="3"/>
  <c r="K886" i="3"/>
  <c r="E1891" i="3"/>
  <c r="A1892" i="3"/>
  <c r="C888" i="3"/>
  <c r="H888" i="3" s="1"/>
  <c r="I888" i="3" l="1"/>
  <c r="F888" i="3"/>
  <c r="L887" i="3"/>
  <c r="B887" i="3"/>
  <c r="M887" i="3"/>
  <c r="K887" i="3"/>
  <c r="A1893" i="3"/>
  <c r="E1892" i="3"/>
  <c r="C889" i="3"/>
  <c r="H889" i="3" s="1"/>
  <c r="I889" i="3" l="1"/>
  <c r="F889" i="3"/>
  <c r="L888" i="3"/>
  <c r="B888" i="3"/>
  <c r="M888" i="3"/>
  <c r="K888" i="3"/>
  <c r="E1893" i="3"/>
  <c r="A1894" i="3"/>
  <c r="C890" i="3"/>
  <c r="H890" i="3" s="1"/>
  <c r="I890" i="3" l="1"/>
  <c r="F890" i="3"/>
  <c r="L889" i="3"/>
  <c r="B889" i="3"/>
  <c r="M889" i="3"/>
  <c r="K889" i="3"/>
  <c r="E1894" i="3"/>
  <c r="A1895" i="3"/>
  <c r="C891" i="3"/>
  <c r="H891" i="3" s="1"/>
  <c r="I891" i="3" l="1"/>
  <c r="F891" i="3"/>
  <c r="L890" i="3"/>
  <c r="B890" i="3"/>
  <c r="M890" i="3"/>
  <c r="K890" i="3"/>
  <c r="E1895" i="3"/>
  <c r="A1896" i="3"/>
  <c r="C892" i="3"/>
  <c r="H892" i="3" s="1"/>
  <c r="I892" i="3" l="1"/>
  <c r="F892" i="3"/>
  <c r="L891" i="3"/>
  <c r="B891" i="3"/>
  <c r="M891" i="3"/>
  <c r="K891" i="3"/>
  <c r="E1896" i="3"/>
  <c r="A1897" i="3"/>
  <c r="C893" i="3"/>
  <c r="H893" i="3" s="1"/>
  <c r="I893" i="3" l="1"/>
  <c r="F893" i="3"/>
  <c r="L892" i="3"/>
  <c r="B892" i="3"/>
  <c r="M892" i="3"/>
  <c r="K892" i="3"/>
  <c r="E1897" i="3"/>
  <c r="A1898" i="3"/>
  <c r="C894" i="3"/>
  <c r="H894" i="3" s="1"/>
  <c r="I894" i="3" l="1"/>
  <c r="F894" i="3"/>
  <c r="L893" i="3"/>
  <c r="B893" i="3"/>
  <c r="M893" i="3"/>
  <c r="K893" i="3"/>
  <c r="E1898" i="3"/>
  <c r="A1899" i="3"/>
  <c r="C895" i="3"/>
  <c r="H895" i="3" s="1"/>
  <c r="I895" i="3" l="1"/>
  <c r="F895" i="3"/>
  <c r="L894" i="3"/>
  <c r="B894" i="3"/>
  <c r="M894" i="3"/>
  <c r="K894" i="3"/>
  <c r="A1900" i="3"/>
  <c r="E1899" i="3"/>
  <c r="C896" i="3"/>
  <c r="H896" i="3" s="1"/>
  <c r="I896" i="3" l="1"/>
  <c r="F896" i="3"/>
  <c r="L895" i="3"/>
  <c r="B895" i="3"/>
  <c r="M895" i="3"/>
  <c r="K895" i="3"/>
  <c r="E1900" i="3"/>
  <c r="A1901" i="3"/>
  <c r="C897" i="3"/>
  <c r="H897" i="3" s="1"/>
  <c r="I897" i="3" l="1"/>
  <c r="F897" i="3"/>
  <c r="L896" i="3"/>
  <c r="B896" i="3"/>
  <c r="M896" i="3"/>
  <c r="K896" i="3"/>
  <c r="E1901" i="3"/>
  <c r="A1902" i="3"/>
  <c r="C898" i="3"/>
  <c r="H898" i="3" s="1"/>
  <c r="I898" i="3" l="1"/>
  <c r="F898" i="3"/>
  <c r="L897" i="3"/>
  <c r="B897" i="3"/>
  <c r="M897" i="3"/>
  <c r="K897" i="3"/>
  <c r="A1903" i="3"/>
  <c r="E1902" i="3"/>
  <c r="C899" i="3"/>
  <c r="H899" i="3" s="1"/>
  <c r="I899" i="3" l="1"/>
  <c r="F899" i="3"/>
  <c r="L898" i="3"/>
  <c r="B898" i="3"/>
  <c r="M898" i="3"/>
  <c r="K898" i="3"/>
  <c r="A1904" i="3"/>
  <c r="E1903" i="3"/>
  <c r="C900" i="3"/>
  <c r="H900" i="3" s="1"/>
  <c r="I900" i="3" l="1"/>
  <c r="F900" i="3"/>
  <c r="L899" i="3"/>
  <c r="B899" i="3"/>
  <c r="M899" i="3"/>
  <c r="K899" i="3"/>
  <c r="A1905" i="3"/>
  <c r="E1904" i="3"/>
  <c r="C901" i="3"/>
  <c r="H901" i="3" s="1"/>
  <c r="I901" i="3" l="1"/>
  <c r="F901" i="3"/>
  <c r="L900" i="3"/>
  <c r="B900" i="3"/>
  <c r="M900" i="3"/>
  <c r="K900" i="3"/>
  <c r="A1906" i="3"/>
  <c r="E1905" i="3"/>
  <c r="C902" i="3"/>
  <c r="H902" i="3" s="1"/>
  <c r="I902" i="3" l="1"/>
  <c r="F902" i="3"/>
  <c r="L901" i="3"/>
  <c r="B901" i="3"/>
  <c r="M901" i="3"/>
  <c r="K901" i="3"/>
  <c r="E1906" i="3"/>
  <c r="A1907" i="3"/>
  <c r="C903" i="3"/>
  <c r="H903" i="3" s="1"/>
  <c r="I903" i="3" l="1"/>
  <c r="F903" i="3"/>
  <c r="L902" i="3"/>
  <c r="B902" i="3"/>
  <c r="M902" i="3"/>
  <c r="K902" i="3"/>
  <c r="A1908" i="3"/>
  <c r="E1907" i="3"/>
  <c r="C904" i="3"/>
  <c r="H904" i="3" s="1"/>
  <c r="I904" i="3" l="1"/>
  <c r="F904" i="3"/>
  <c r="L903" i="3"/>
  <c r="B903" i="3"/>
  <c r="M903" i="3"/>
  <c r="K903" i="3"/>
  <c r="A1909" i="3"/>
  <c r="E1908" i="3"/>
  <c r="C905" i="3"/>
  <c r="H905" i="3" s="1"/>
  <c r="I905" i="3" l="1"/>
  <c r="F905" i="3"/>
  <c r="L904" i="3"/>
  <c r="B904" i="3"/>
  <c r="M904" i="3"/>
  <c r="K904" i="3"/>
  <c r="E1909" i="3"/>
  <c r="A1910" i="3"/>
  <c r="C906" i="3"/>
  <c r="H906" i="3" s="1"/>
  <c r="I906" i="3" l="1"/>
  <c r="F906" i="3"/>
  <c r="L905" i="3"/>
  <c r="B905" i="3"/>
  <c r="M905" i="3"/>
  <c r="K905" i="3"/>
  <c r="E1910" i="3"/>
  <c r="A1911" i="3"/>
  <c r="C907" i="3"/>
  <c r="H907" i="3" s="1"/>
  <c r="I907" i="3" l="1"/>
  <c r="F907" i="3"/>
  <c r="L906" i="3"/>
  <c r="B906" i="3"/>
  <c r="M906" i="3"/>
  <c r="K906" i="3"/>
  <c r="E1911" i="3"/>
  <c r="A1912" i="3"/>
  <c r="C908" i="3"/>
  <c r="H908" i="3" s="1"/>
  <c r="I908" i="3" l="1"/>
  <c r="F908" i="3"/>
  <c r="L907" i="3"/>
  <c r="B907" i="3"/>
  <c r="M907" i="3"/>
  <c r="K907" i="3"/>
  <c r="E1912" i="3"/>
  <c r="A1913" i="3"/>
  <c r="C909" i="3"/>
  <c r="H909" i="3" s="1"/>
  <c r="I909" i="3" l="1"/>
  <c r="F909" i="3"/>
  <c r="L908" i="3"/>
  <c r="B908" i="3"/>
  <c r="M908" i="3"/>
  <c r="K908" i="3"/>
  <c r="E1913" i="3"/>
  <c r="A1914" i="3"/>
  <c r="C910" i="3"/>
  <c r="H910" i="3" s="1"/>
  <c r="I910" i="3" l="1"/>
  <c r="F910" i="3"/>
  <c r="L909" i="3"/>
  <c r="B909" i="3"/>
  <c r="M909" i="3"/>
  <c r="K909" i="3"/>
  <c r="E1914" i="3"/>
  <c r="A1915" i="3"/>
  <c r="C911" i="3"/>
  <c r="H911" i="3" s="1"/>
  <c r="I911" i="3" l="1"/>
  <c r="F911" i="3"/>
  <c r="L910" i="3"/>
  <c r="B910" i="3"/>
  <c r="M910" i="3"/>
  <c r="K910" i="3"/>
  <c r="E1915" i="3"/>
  <c r="A1916" i="3"/>
  <c r="C912" i="3"/>
  <c r="H912" i="3" s="1"/>
  <c r="I912" i="3" l="1"/>
  <c r="F912" i="3"/>
  <c r="L911" i="3"/>
  <c r="B911" i="3"/>
  <c r="M911" i="3"/>
  <c r="K911" i="3"/>
  <c r="E1916" i="3"/>
  <c r="A1917" i="3"/>
  <c r="C913" i="3"/>
  <c r="H913" i="3" s="1"/>
  <c r="I913" i="3" l="1"/>
  <c r="F913" i="3"/>
  <c r="L912" i="3"/>
  <c r="B912" i="3"/>
  <c r="M912" i="3"/>
  <c r="K912" i="3"/>
  <c r="E1917" i="3"/>
  <c r="A1918" i="3"/>
  <c r="C914" i="3"/>
  <c r="H914" i="3" s="1"/>
  <c r="I914" i="3" l="1"/>
  <c r="F914" i="3"/>
  <c r="L913" i="3"/>
  <c r="B913" i="3"/>
  <c r="M913" i="3"/>
  <c r="K913" i="3"/>
  <c r="E1918" i="3"/>
  <c r="A1919" i="3"/>
  <c r="C915" i="3"/>
  <c r="H915" i="3" s="1"/>
  <c r="I915" i="3" l="1"/>
  <c r="F915" i="3"/>
  <c r="L914" i="3"/>
  <c r="B914" i="3"/>
  <c r="M914" i="3"/>
  <c r="K914" i="3"/>
  <c r="E1919" i="3"/>
  <c r="A1920" i="3"/>
  <c r="C916" i="3"/>
  <c r="H916" i="3" s="1"/>
  <c r="I916" i="3" l="1"/>
  <c r="F916" i="3"/>
  <c r="L915" i="3"/>
  <c r="B915" i="3"/>
  <c r="M915" i="3"/>
  <c r="K915" i="3"/>
  <c r="A1921" i="3"/>
  <c r="E1920" i="3"/>
  <c r="C917" i="3"/>
  <c r="H917" i="3" s="1"/>
  <c r="I917" i="3" l="1"/>
  <c r="F917" i="3"/>
  <c r="L916" i="3"/>
  <c r="B916" i="3"/>
  <c r="M916" i="3"/>
  <c r="K916" i="3"/>
  <c r="E1921" i="3"/>
  <c r="A1922" i="3"/>
  <c r="C918" i="3"/>
  <c r="H918" i="3" s="1"/>
  <c r="I918" i="3" l="1"/>
  <c r="F918" i="3"/>
  <c r="L917" i="3"/>
  <c r="B917" i="3"/>
  <c r="M917" i="3"/>
  <c r="K917" i="3"/>
  <c r="E1922" i="3"/>
  <c r="A1923" i="3"/>
  <c r="C919" i="3"/>
  <c r="H919" i="3" s="1"/>
  <c r="I919" i="3" l="1"/>
  <c r="F919" i="3"/>
  <c r="L918" i="3"/>
  <c r="B918" i="3"/>
  <c r="M918" i="3"/>
  <c r="K918" i="3"/>
  <c r="E1923" i="3"/>
  <c r="A1924" i="3"/>
  <c r="C920" i="3"/>
  <c r="H920" i="3" s="1"/>
  <c r="I920" i="3" l="1"/>
  <c r="F920" i="3"/>
  <c r="L919" i="3"/>
  <c r="B919" i="3"/>
  <c r="M919" i="3"/>
  <c r="K919" i="3"/>
  <c r="E1924" i="3"/>
  <c r="A1925" i="3"/>
  <c r="C921" i="3"/>
  <c r="H921" i="3" s="1"/>
  <c r="I921" i="3" l="1"/>
  <c r="F921" i="3"/>
  <c r="L920" i="3"/>
  <c r="B920" i="3"/>
  <c r="M920" i="3"/>
  <c r="K920" i="3"/>
  <c r="E1925" i="3"/>
  <c r="A1926" i="3"/>
  <c r="C922" i="3"/>
  <c r="H922" i="3" s="1"/>
  <c r="I922" i="3" l="1"/>
  <c r="F922" i="3"/>
  <c r="L921" i="3"/>
  <c r="B921" i="3"/>
  <c r="M921" i="3"/>
  <c r="K921" i="3"/>
  <c r="E1926" i="3"/>
  <c r="A1927" i="3"/>
  <c r="C923" i="3"/>
  <c r="H923" i="3" s="1"/>
  <c r="I923" i="3" l="1"/>
  <c r="F923" i="3"/>
  <c r="L922" i="3"/>
  <c r="B922" i="3"/>
  <c r="M922" i="3"/>
  <c r="K922" i="3"/>
  <c r="E1927" i="3"/>
  <c r="A1928" i="3"/>
  <c r="C924" i="3"/>
  <c r="H924" i="3" s="1"/>
  <c r="I924" i="3" l="1"/>
  <c r="F924" i="3"/>
  <c r="L923" i="3"/>
  <c r="B923" i="3"/>
  <c r="M923" i="3"/>
  <c r="K923" i="3"/>
  <c r="E1928" i="3"/>
  <c r="A1929" i="3"/>
  <c r="C925" i="3"/>
  <c r="H925" i="3" s="1"/>
  <c r="I925" i="3" l="1"/>
  <c r="F925" i="3"/>
  <c r="L924" i="3"/>
  <c r="B924" i="3"/>
  <c r="M924" i="3"/>
  <c r="K924" i="3"/>
  <c r="E1929" i="3"/>
  <c r="A1930" i="3"/>
  <c r="C926" i="3"/>
  <c r="H926" i="3" s="1"/>
  <c r="I926" i="3" l="1"/>
  <c r="F926" i="3"/>
  <c r="L925" i="3"/>
  <c r="B925" i="3"/>
  <c r="M925" i="3"/>
  <c r="K925" i="3"/>
  <c r="E1930" i="3"/>
  <c r="A1931" i="3"/>
  <c r="C927" i="3"/>
  <c r="H927" i="3" s="1"/>
  <c r="I927" i="3" l="1"/>
  <c r="F927" i="3"/>
  <c r="L926" i="3"/>
  <c r="B926" i="3"/>
  <c r="M926" i="3"/>
  <c r="K926" i="3"/>
  <c r="E1931" i="3"/>
  <c r="A1932" i="3"/>
  <c r="C928" i="3"/>
  <c r="H928" i="3" s="1"/>
  <c r="I928" i="3" l="1"/>
  <c r="F928" i="3"/>
  <c r="L927" i="3"/>
  <c r="B927" i="3"/>
  <c r="M927" i="3"/>
  <c r="K927" i="3"/>
  <c r="E1932" i="3"/>
  <c r="A1933" i="3"/>
  <c r="C929" i="3"/>
  <c r="H929" i="3" s="1"/>
  <c r="I929" i="3" l="1"/>
  <c r="F929" i="3"/>
  <c r="L928" i="3"/>
  <c r="B928" i="3"/>
  <c r="M928" i="3"/>
  <c r="K928" i="3"/>
  <c r="E1933" i="3"/>
  <c r="A1934" i="3"/>
  <c r="C930" i="3"/>
  <c r="H930" i="3" s="1"/>
  <c r="I930" i="3" l="1"/>
  <c r="F930" i="3"/>
  <c r="L929" i="3"/>
  <c r="B929" i="3"/>
  <c r="M929" i="3"/>
  <c r="K929" i="3"/>
  <c r="A1935" i="3"/>
  <c r="E1934" i="3"/>
  <c r="C931" i="3"/>
  <c r="H931" i="3" s="1"/>
  <c r="I931" i="3" l="1"/>
  <c r="F931" i="3"/>
  <c r="L930" i="3"/>
  <c r="B930" i="3"/>
  <c r="M930" i="3"/>
  <c r="K930" i="3"/>
  <c r="E1935" i="3"/>
  <c r="A1936" i="3"/>
  <c r="C932" i="3"/>
  <c r="H932" i="3" s="1"/>
  <c r="I932" i="3" l="1"/>
  <c r="F932" i="3"/>
  <c r="L931" i="3"/>
  <c r="B931" i="3"/>
  <c r="M931" i="3"/>
  <c r="K931" i="3"/>
  <c r="E1936" i="3"/>
  <c r="A1937" i="3"/>
  <c r="C933" i="3"/>
  <c r="H933" i="3" s="1"/>
  <c r="I933" i="3" l="1"/>
  <c r="F933" i="3"/>
  <c r="L932" i="3"/>
  <c r="B932" i="3"/>
  <c r="M932" i="3"/>
  <c r="K932" i="3"/>
  <c r="E1937" i="3"/>
  <c r="A1938" i="3"/>
  <c r="C934" i="3"/>
  <c r="H934" i="3" s="1"/>
  <c r="I934" i="3" l="1"/>
  <c r="F934" i="3"/>
  <c r="L933" i="3"/>
  <c r="B933" i="3"/>
  <c r="M933" i="3"/>
  <c r="K933" i="3"/>
  <c r="A1939" i="3"/>
  <c r="E1938" i="3"/>
  <c r="C935" i="3"/>
  <c r="H935" i="3" s="1"/>
  <c r="I935" i="3" l="1"/>
  <c r="F935" i="3"/>
  <c r="L934" i="3"/>
  <c r="B934" i="3"/>
  <c r="M934" i="3"/>
  <c r="K934" i="3"/>
  <c r="A1940" i="3"/>
  <c r="E1939" i="3"/>
  <c r="C936" i="3"/>
  <c r="H936" i="3" s="1"/>
  <c r="I936" i="3" l="1"/>
  <c r="F936" i="3"/>
  <c r="L935" i="3"/>
  <c r="B935" i="3"/>
  <c r="M935" i="3"/>
  <c r="K935" i="3"/>
  <c r="E1940" i="3"/>
  <c r="A1941" i="3"/>
  <c r="C937" i="3"/>
  <c r="H937" i="3" s="1"/>
  <c r="I937" i="3" l="1"/>
  <c r="F937" i="3"/>
  <c r="L936" i="3"/>
  <c r="B936" i="3"/>
  <c r="M936" i="3"/>
  <c r="K936" i="3"/>
  <c r="E1941" i="3"/>
  <c r="A1942" i="3"/>
  <c r="C938" i="3"/>
  <c r="H938" i="3" s="1"/>
  <c r="I938" i="3" l="1"/>
  <c r="F938" i="3"/>
  <c r="L937" i="3"/>
  <c r="B937" i="3"/>
  <c r="M937" i="3"/>
  <c r="K937" i="3"/>
  <c r="E1942" i="3"/>
  <c r="A1943" i="3"/>
  <c r="C939" i="3"/>
  <c r="H939" i="3" s="1"/>
  <c r="I939" i="3" l="1"/>
  <c r="F939" i="3"/>
  <c r="L938" i="3"/>
  <c r="B938" i="3"/>
  <c r="M938" i="3"/>
  <c r="K938" i="3"/>
  <c r="E1943" i="3"/>
  <c r="A1944" i="3"/>
  <c r="C940" i="3"/>
  <c r="H940" i="3" s="1"/>
  <c r="I940" i="3" l="1"/>
  <c r="F940" i="3"/>
  <c r="L939" i="3"/>
  <c r="B939" i="3"/>
  <c r="M939" i="3"/>
  <c r="K939" i="3"/>
  <c r="A1945" i="3"/>
  <c r="E1944" i="3"/>
  <c r="C941" i="3"/>
  <c r="H941" i="3" s="1"/>
  <c r="I941" i="3" l="1"/>
  <c r="F941" i="3"/>
  <c r="L940" i="3"/>
  <c r="B940" i="3"/>
  <c r="M940" i="3"/>
  <c r="K940" i="3"/>
  <c r="E1945" i="3"/>
  <c r="A1946" i="3"/>
  <c r="C942" i="3"/>
  <c r="H942" i="3" s="1"/>
  <c r="I942" i="3" l="1"/>
  <c r="F942" i="3"/>
  <c r="L941" i="3"/>
  <c r="B941" i="3"/>
  <c r="M941" i="3"/>
  <c r="K941" i="3"/>
  <c r="E1946" i="3"/>
  <c r="A1947" i="3"/>
  <c r="C943" i="3"/>
  <c r="H943" i="3" s="1"/>
  <c r="I943" i="3" l="1"/>
  <c r="F943" i="3"/>
  <c r="L942" i="3"/>
  <c r="B942" i="3"/>
  <c r="M942" i="3"/>
  <c r="K942" i="3"/>
  <c r="A1948" i="3"/>
  <c r="E1947" i="3"/>
  <c r="C944" i="3"/>
  <c r="H944" i="3" s="1"/>
  <c r="I944" i="3" l="1"/>
  <c r="F944" i="3"/>
  <c r="L943" i="3"/>
  <c r="B943" i="3"/>
  <c r="M943" i="3"/>
  <c r="K943" i="3"/>
  <c r="A1949" i="3"/>
  <c r="E1948" i="3"/>
  <c r="C945" i="3"/>
  <c r="H945" i="3" s="1"/>
  <c r="I945" i="3" l="1"/>
  <c r="F945" i="3"/>
  <c r="L944" i="3"/>
  <c r="B944" i="3"/>
  <c r="M944" i="3"/>
  <c r="K944" i="3"/>
  <c r="E1949" i="3"/>
  <c r="A1950" i="3"/>
  <c r="C946" i="3"/>
  <c r="H946" i="3" s="1"/>
  <c r="I946" i="3" l="1"/>
  <c r="F946" i="3"/>
  <c r="L945" i="3"/>
  <c r="B945" i="3"/>
  <c r="M945" i="3"/>
  <c r="K945" i="3"/>
  <c r="A1951" i="3"/>
  <c r="E1950" i="3"/>
  <c r="C947" i="3"/>
  <c r="H947" i="3" s="1"/>
  <c r="I947" i="3" l="1"/>
  <c r="F947" i="3"/>
  <c r="L946" i="3"/>
  <c r="B946" i="3"/>
  <c r="M946" i="3"/>
  <c r="K946" i="3"/>
  <c r="E1951" i="3"/>
  <c r="A1952" i="3"/>
  <c r="C948" i="3"/>
  <c r="H948" i="3" s="1"/>
  <c r="I948" i="3" l="1"/>
  <c r="F948" i="3"/>
  <c r="L947" i="3"/>
  <c r="B947" i="3"/>
  <c r="M947" i="3"/>
  <c r="K947" i="3"/>
  <c r="A1953" i="3"/>
  <c r="E1952" i="3"/>
  <c r="C949" i="3"/>
  <c r="H949" i="3" s="1"/>
  <c r="I949" i="3" l="1"/>
  <c r="F949" i="3"/>
  <c r="L948" i="3"/>
  <c r="B948" i="3"/>
  <c r="M948" i="3"/>
  <c r="K948" i="3"/>
  <c r="E1953" i="3"/>
  <c r="A1954" i="3"/>
  <c r="C950" i="3"/>
  <c r="H950" i="3" s="1"/>
  <c r="I950" i="3" l="1"/>
  <c r="F950" i="3"/>
  <c r="L949" i="3"/>
  <c r="B949" i="3"/>
  <c r="M949" i="3"/>
  <c r="K949" i="3"/>
  <c r="A1955" i="3"/>
  <c r="E1954" i="3"/>
  <c r="C951" i="3"/>
  <c r="H951" i="3" s="1"/>
  <c r="I951" i="3" l="1"/>
  <c r="F951" i="3"/>
  <c r="L950" i="3"/>
  <c r="B950" i="3"/>
  <c r="M950" i="3"/>
  <c r="K950" i="3"/>
  <c r="E1955" i="3"/>
  <c r="A1956" i="3"/>
  <c r="C952" i="3"/>
  <c r="H952" i="3" s="1"/>
  <c r="I952" i="3" l="1"/>
  <c r="F952" i="3"/>
  <c r="L951" i="3"/>
  <c r="B951" i="3"/>
  <c r="M951" i="3"/>
  <c r="K951" i="3"/>
  <c r="E1956" i="3"/>
  <c r="A1957" i="3"/>
  <c r="C953" i="3"/>
  <c r="H953" i="3" s="1"/>
  <c r="I953" i="3" l="1"/>
  <c r="F953" i="3"/>
  <c r="L952" i="3"/>
  <c r="B952" i="3"/>
  <c r="M952" i="3"/>
  <c r="K952" i="3"/>
  <c r="E1957" i="3"/>
  <c r="A1958" i="3"/>
  <c r="C954" i="3"/>
  <c r="H954" i="3" s="1"/>
  <c r="I954" i="3" l="1"/>
  <c r="F954" i="3"/>
  <c r="L953" i="3"/>
  <c r="B953" i="3"/>
  <c r="M953" i="3"/>
  <c r="K953" i="3"/>
  <c r="A1959" i="3"/>
  <c r="E1958" i="3"/>
  <c r="C955" i="3"/>
  <c r="H955" i="3" s="1"/>
  <c r="I955" i="3" l="1"/>
  <c r="F955" i="3"/>
  <c r="L954" i="3"/>
  <c r="B954" i="3"/>
  <c r="M954" i="3"/>
  <c r="K954" i="3"/>
  <c r="A1960" i="3"/>
  <c r="E1959" i="3"/>
  <c r="C956" i="3"/>
  <c r="H956" i="3" s="1"/>
  <c r="I956" i="3" l="1"/>
  <c r="F956" i="3"/>
  <c r="L955" i="3"/>
  <c r="B955" i="3"/>
  <c r="M955" i="3"/>
  <c r="K955" i="3"/>
  <c r="E1960" i="3"/>
  <c r="A1961" i="3"/>
  <c r="C957" i="3"/>
  <c r="H957" i="3" s="1"/>
  <c r="I957" i="3" l="1"/>
  <c r="F957" i="3"/>
  <c r="L956" i="3"/>
  <c r="B956" i="3"/>
  <c r="M956" i="3"/>
  <c r="K956" i="3"/>
  <c r="A1962" i="3"/>
  <c r="E1961" i="3"/>
  <c r="C958" i="3"/>
  <c r="H958" i="3" s="1"/>
  <c r="I958" i="3" l="1"/>
  <c r="F958" i="3"/>
  <c r="L957" i="3"/>
  <c r="B957" i="3"/>
  <c r="M957" i="3"/>
  <c r="K957" i="3"/>
  <c r="A1963" i="3"/>
  <c r="E1962" i="3"/>
  <c r="C959" i="3"/>
  <c r="H959" i="3" s="1"/>
  <c r="I959" i="3" l="1"/>
  <c r="F959" i="3"/>
  <c r="L958" i="3"/>
  <c r="B958" i="3"/>
  <c r="M958" i="3"/>
  <c r="K958" i="3"/>
  <c r="A1964" i="3"/>
  <c r="E1963" i="3"/>
  <c r="C960" i="3"/>
  <c r="H960" i="3" s="1"/>
  <c r="I960" i="3" l="1"/>
  <c r="F960" i="3"/>
  <c r="L959" i="3"/>
  <c r="B959" i="3"/>
  <c r="M959" i="3"/>
  <c r="K959" i="3"/>
  <c r="A1965" i="3"/>
  <c r="E1964" i="3"/>
  <c r="C961" i="3"/>
  <c r="H961" i="3" s="1"/>
  <c r="I961" i="3" l="1"/>
  <c r="F961" i="3"/>
  <c r="L960" i="3"/>
  <c r="B960" i="3"/>
  <c r="M960" i="3"/>
  <c r="K960" i="3"/>
  <c r="A1966" i="3"/>
  <c r="E1965" i="3"/>
  <c r="C962" i="3"/>
  <c r="H962" i="3" s="1"/>
  <c r="I962" i="3" l="1"/>
  <c r="F962" i="3"/>
  <c r="L961" i="3"/>
  <c r="B961" i="3"/>
  <c r="M961" i="3"/>
  <c r="K961" i="3"/>
  <c r="A1967" i="3"/>
  <c r="E1966" i="3"/>
  <c r="C963" i="3"/>
  <c r="H963" i="3" s="1"/>
  <c r="I963" i="3" l="1"/>
  <c r="F963" i="3"/>
  <c r="L962" i="3"/>
  <c r="B962" i="3"/>
  <c r="M962" i="3"/>
  <c r="K962" i="3"/>
  <c r="E1967" i="3"/>
  <c r="A1968" i="3"/>
  <c r="C964" i="3"/>
  <c r="H964" i="3" s="1"/>
  <c r="I964" i="3" l="1"/>
  <c r="F964" i="3"/>
  <c r="L963" i="3"/>
  <c r="B963" i="3"/>
  <c r="M963" i="3"/>
  <c r="K963" i="3"/>
  <c r="A1969" i="3"/>
  <c r="E1968" i="3"/>
  <c r="C965" i="3"/>
  <c r="H965" i="3" s="1"/>
  <c r="I965" i="3" l="1"/>
  <c r="F965" i="3"/>
  <c r="L964" i="3"/>
  <c r="B964" i="3"/>
  <c r="M964" i="3"/>
  <c r="K964" i="3"/>
  <c r="A1970" i="3"/>
  <c r="E1969" i="3"/>
  <c r="C966" i="3"/>
  <c r="H966" i="3" s="1"/>
  <c r="I966" i="3" l="1"/>
  <c r="F966" i="3"/>
  <c r="L965" i="3"/>
  <c r="B965" i="3"/>
  <c r="M965" i="3"/>
  <c r="K965" i="3"/>
  <c r="E1970" i="3"/>
  <c r="A1971" i="3"/>
  <c r="C967" i="3"/>
  <c r="H967" i="3" s="1"/>
  <c r="I967" i="3" l="1"/>
  <c r="F967" i="3"/>
  <c r="L966" i="3"/>
  <c r="B966" i="3"/>
  <c r="M966" i="3"/>
  <c r="K966" i="3"/>
  <c r="A1972" i="3"/>
  <c r="E1971" i="3"/>
  <c r="C968" i="3"/>
  <c r="H968" i="3" s="1"/>
  <c r="I968" i="3" l="1"/>
  <c r="F968" i="3"/>
  <c r="L967" i="3"/>
  <c r="B967" i="3"/>
  <c r="M967" i="3"/>
  <c r="K967" i="3"/>
  <c r="A1973" i="3"/>
  <c r="E1972" i="3"/>
  <c r="C969" i="3"/>
  <c r="H969" i="3" s="1"/>
  <c r="I969" i="3" l="1"/>
  <c r="F969" i="3"/>
  <c r="L968" i="3"/>
  <c r="B968" i="3"/>
  <c r="M968" i="3"/>
  <c r="K968" i="3"/>
  <c r="A1974" i="3"/>
  <c r="E1973" i="3"/>
  <c r="C970" i="3"/>
  <c r="H970" i="3" s="1"/>
  <c r="I970" i="3" l="1"/>
  <c r="F970" i="3"/>
  <c r="L969" i="3"/>
  <c r="B969" i="3"/>
  <c r="M969" i="3"/>
  <c r="K969" i="3"/>
  <c r="E1974" i="3"/>
  <c r="A1975" i="3"/>
  <c r="C971" i="3"/>
  <c r="H971" i="3" s="1"/>
  <c r="I971" i="3" l="1"/>
  <c r="F971" i="3"/>
  <c r="L970" i="3"/>
  <c r="B970" i="3"/>
  <c r="M970" i="3"/>
  <c r="K970" i="3"/>
  <c r="E1975" i="3"/>
  <c r="A1976" i="3"/>
  <c r="C972" i="3"/>
  <c r="H972" i="3" s="1"/>
  <c r="I972" i="3" l="1"/>
  <c r="F972" i="3"/>
  <c r="L971" i="3"/>
  <c r="B971" i="3"/>
  <c r="M971" i="3"/>
  <c r="K971" i="3"/>
  <c r="E1976" i="3"/>
  <c r="A1977" i="3"/>
  <c r="C973" i="3"/>
  <c r="H973" i="3" s="1"/>
  <c r="I973" i="3" l="1"/>
  <c r="F973" i="3"/>
  <c r="L972" i="3"/>
  <c r="B972" i="3"/>
  <c r="M972" i="3"/>
  <c r="K972" i="3"/>
  <c r="A1978" i="3"/>
  <c r="E1977" i="3"/>
  <c r="C974" i="3"/>
  <c r="H974" i="3" s="1"/>
  <c r="I974" i="3" l="1"/>
  <c r="F974" i="3"/>
  <c r="L973" i="3"/>
  <c r="B973" i="3"/>
  <c r="M973" i="3"/>
  <c r="K973" i="3"/>
  <c r="E1978" i="3"/>
  <c r="A1979" i="3"/>
  <c r="C975" i="3"/>
  <c r="H975" i="3" s="1"/>
  <c r="I975" i="3" l="1"/>
  <c r="F975" i="3"/>
  <c r="L974" i="3"/>
  <c r="B974" i="3"/>
  <c r="M974" i="3"/>
  <c r="K974" i="3"/>
  <c r="E1979" i="3"/>
  <c r="A1980" i="3"/>
  <c r="C976" i="3"/>
  <c r="H976" i="3" s="1"/>
  <c r="I976" i="3" l="1"/>
  <c r="F976" i="3"/>
  <c r="L975" i="3"/>
  <c r="B975" i="3"/>
  <c r="M975" i="3"/>
  <c r="K975" i="3"/>
  <c r="A1981" i="3"/>
  <c r="E1980" i="3"/>
  <c r="C977" i="3"/>
  <c r="H977" i="3" s="1"/>
  <c r="I977" i="3" l="1"/>
  <c r="F977" i="3"/>
  <c r="L976" i="3"/>
  <c r="B976" i="3"/>
  <c r="M976" i="3"/>
  <c r="K976" i="3"/>
  <c r="A1982" i="3"/>
  <c r="E1981" i="3"/>
  <c r="C978" i="3"/>
  <c r="H978" i="3" s="1"/>
  <c r="I978" i="3" l="1"/>
  <c r="F978" i="3"/>
  <c r="L977" i="3"/>
  <c r="B977" i="3"/>
  <c r="M977" i="3"/>
  <c r="K977" i="3"/>
  <c r="E1982" i="3"/>
  <c r="A1983" i="3"/>
  <c r="C979" i="3"/>
  <c r="H979" i="3" s="1"/>
  <c r="I979" i="3" l="1"/>
  <c r="F979" i="3"/>
  <c r="L978" i="3"/>
  <c r="B978" i="3"/>
  <c r="M978" i="3"/>
  <c r="K978" i="3"/>
  <c r="A1984" i="3"/>
  <c r="E1983" i="3"/>
  <c r="C980" i="3"/>
  <c r="H980" i="3" s="1"/>
  <c r="I980" i="3" l="1"/>
  <c r="F980" i="3"/>
  <c r="L979" i="3"/>
  <c r="B979" i="3"/>
  <c r="M979" i="3"/>
  <c r="K979" i="3"/>
  <c r="E1984" i="3"/>
  <c r="A1985" i="3"/>
  <c r="C981" i="3"/>
  <c r="H981" i="3" s="1"/>
  <c r="I981" i="3" l="1"/>
  <c r="F981" i="3"/>
  <c r="L980" i="3"/>
  <c r="B980" i="3"/>
  <c r="M980" i="3"/>
  <c r="K980" i="3"/>
  <c r="E1985" i="3"/>
  <c r="A1986" i="3"/>
  <c r="C982" i="3"/>
  <c r="H982" i="3" s="1"/>
  <c r="I982" i="3" l="1"/>
  <c r="F982" i="3"/>
  <c r="L981" i="3"/>
  <c r="B981" i="3"/>
  <c r="M981" i="3"/>
  <c r="K981" i="3"/>
  <c r="E1986" i="3"/>
  <c r="A1987" i="3"/>
  <c r="C983" i="3"/>
  <c r="H983" i="3" s="1"/>
  <c r="I983" i="3" l="1"/>
  <c r="F983" i="3"/>
  <c r="L982" i="3"/>
  <c r="B982" i="3"/>
  <c r="M982" i="3"/>
  <c r="K982" i="3"/>
  <c r="A1988" i="3"/>
  <c r="E1987" i="3"/>
  <c r="C984" i="3"/>
  <c r="H984" i="3" s="1"/>
  <c r="I984" i="3" l="1"/>
  <c r="F984" i="3"/>
  <c r="L983" i="3"/>
  <c r="B983" i="3"/>
  <c r="M983" i="3"/>
  <c r="K983" i="3"/>
  <c r="A1989" i="3"/>
  <c r="E1988" i="3"/>
  <c r="C985" i="3"/>
  <c r="H985" i="3" s="1"/>
  <c r="I985" i="3" l="1"/>
  <c r="F985" i="3"/>
  <c r="L984" i="3"/>
  <c r="B984" i="3"/>
  <c r="M984" i="3"/>
  <c r="K984" i="3"/>
  <c r="A1990" i="3"/>
  <c r="E1989" i="3"/>
  <c r="C986" i="3"/>
  <c r="H986" i="3" s="1"/>
  <c r="I986" i="3" l="1"/>
  <c r="F986" i="3"/>
  <c r="L985" i="3"/>
  <c r="B985" i="3"/>
  <c r="M985" i="3"/>
  <c r="K985" i="3"/>
  <c r="E1990" i="3"/>
  <c r="A1991" i="3"/>
  <c r="C987" i="3"/>
  <c r="H987" i="3" s="1"/>
  <c r="I987" i="3" l="1"/>
  <c r="F987" i="3"/>
  <c r="L986" i="3"/>
  <c r="B986" i="3"/>
  <c r="M986" i="3"/>
  <c r="K986" i="3"/>
  <c r="A1992" i="3"/>
  <c r="E1991" i="3"/>
  <c r="C988" i="3"/>
  <c r="H988" i="3" s="1"/>
  <c r="I988" i="3" l="1"/>
  <c r="F988" i="3"/>
  <c r="L987" i="3"/>
  <c r="B987" i="3"/>
  <c r="M987" i="3"/>
  <c r="K987" i="3"/>
  <c r="E1992" i="3"/>
  <c r="A1993" i="3"/>
  <c r="C989" i="3"/>
  <c r="H989" i="3" s="1"/>
  <c r="I989" i="3" l="1"/>
  <c r="F989" i="3"/>
  <c r="L988" i="3"/>
  <c r="B988" i="3"/>
  <c r="M988" i="3"/>
  <c r="K988" i="3"/>
  <c r="A1994" i="3"/>
  <c r="E1993" i="3"/>
  <c r="C990" i="3"/>
  <c r="H990" i="3" s="1"/>
  <c r="I990" i="3" l="1"/>
  <c r="F990" i="3"/>
  <c r="L989" i="3"/>
  <c r="B989" i="3"/>
  <c r="M989" i="3"/>
  <c r="K989" i="3"/>
  <c r="E1994" i="3"/>
  <c r="A1995" i="3"/>
  <c r="C991" i="3"/>
  <c r="H991" i="3" s="1"/>
  <c r="I991" i="3" l="1"/>
  <c r="F991" i="3"/>
  <c r="L990" i="3"/>
  <c r="B990" i="3"/>
  <c r="M990" i="3"/>
  <c r="K990" i="3"/>
  <c r="E1995" i="3"/>
  <c r="A1996" i="3"/>
  <c r="C992" i="3"/>
  <c r="H992" i="3" s="1"/>
  <c r="I992" i="3" l="1"/>
  <c r="F992" i="3"/>
  <c r="L991" i="3"/>
  <c r="B991" i="3"/>
  <c r="M991" i="3"/>
  <c r="K991" i="3"/>
  <c r="E1996" i="3"/>
  <c r="A1997" i="3"/>
  <c r="C993" i="3"/>
  <c r="H993" i="3" s="1"/>
  <c r="I993" i="3" l="1"/>
  <c r="F993" i="3"/>
  <c r="L992" i="3"/>
  <c r="B992" i="3"/>
  <c r="M992" i="3"/>
  <c r="K992" i="3"/>
  <c r="E1997" i="3"/>
  <c r="A1998" i="3"/>
  <c r="C994" i="3"/>
  <c r="H994" i="3" s="1"/>
  <c r="I994" i="3" l="1"/>
  <c r="F994" i="3"/>
  <c r="L993" i="3"/>
  <c r="B993" i="3"/>
  <c r="M993" i="3"/>
  <c r="K993" i="3"/>
  <c r="A1999" i="3"/>
  <c r="E1998" i="3"/>
  <c r="C995" i="3"/>
  <c r="H995" i="3" s="1"/>
  <c r="I995" i="3" l="1"/>
  <c r="F995" i="3"/>
  <c r="L994" i="3"/>
  <c r="B994" i="3"/>
  <c r="M994" i="3"/>
  <c r="K994" i="3"/>
  <c r="E1999" i="3"/>
  <c r="A2000" i="3"/>
  <c r="C996" i="3"/>
  <c r="H996" i="3" s="1"/>
  <c r="I996" i="3" l="1"/>
  <c r="F996" i="3"/>
  <c r="C997" i="3"/>
  <c r="H997" i="3" s="1"/>
  <c r="L995" i="3"/>
  <c r="B995" i="3"/>
  <c r="A2001" i="3"/>
  <c r="M995" i="3"/>
  <c r="K995" i="3"/>
  <c r="A2002" i="3"/>
  <c r="E2001" i="3"/>
  <c r="E2000" i="3"/>
  <c r="I997" i="3" l="1"/>
  <c r="F997" i="3"/>
  <c r="C998" i="3"/>
  <c r="H998" i="3" s="1"/>
  <c r="L996" i="3"/>
  <c r="B996" i="3"/>
  <c r="M996" i="3"/>
  <c r="K996" i="3"/>
  <c r="E2002" i="3"/>
  <c r="I998" i="3" l="1"/>
  <c r="F998" i="3"/>
  <c r="K997" i="3"/>
  <c r="M997" i="3"/>
  <c r="L997" i="3"/>
  <c r="B997" i="3"/>
  <c r="C999" i="3"/>
  <c r="H999" i="3" s="1"/>
  <c r="I999" i="3" l="1"/>
  <c r="F999" i="3"/>
  <c r="K998" i="3"/>
  <c r="M998" i="3"/>
  <c r="L998" i="3"/>
  <c r="B998" i="3"/>
  <c r="C1000" i="3"/>
  <c r="H1000" i="3" s="1"/>
  <c r="I1000" i="3" l="1"/>
  <c r="F1000" i="3"/>
  <c r="K999" i="3"/>
  <c r="M999" i="3"/>
  <c r="L999" i="3"/>
  <c r="B999" i="3"/>
  <c r="C1001" i="3"/>
  <c r="H1001" i="3" s="1"/>
  <c r="I1001" i="3" l="1"/>
  <c r="F1001" i="3"/>
  <c r="K1000" i="3"/>
  <c r="M1000" i="3"/>
  <c r="L1000" i="3"/>
  <c r="B1000" i="3"/>
  <c r="C1002" i="3"/>
  <c r="H1002" i="3" s="1"/>
  <c r="I1002" i="3" l="1"/>
  <c r="F1002" i="3"/>
  <c r="B1001" i="3"/>
  <c r="L1001" i="3"/>
  <c r="K1001" i="3"/>
  <c r="M1001" i="3"/>
  <c r="C1003" i="3"/>
  <c r="F1003" i="3" s="1"/>
  <c r="L1003" i="3" l="1"/>
  <c r="C1004" i="3"/>
  <c r="F1004" i="3" s="1"/>
  <c r="L1002" i="3"/>
  <c r="B1002" i="3"/>
  <c r="K1002" i="3"/>
  <c r="M1002" i="3"/>
  <c r="C1005" i="3" l="1"/>
  <c r="F1005" i="3" s="1"/>
  <c r="L1004" i="3" l="1"/>
  <c r="B1003" i="3"/>
  <c r="C1006" i="3"/>
  <c r="F1006" i="3" s="1"/>
  <c r="L1005" i="3" l="1"/>
  <c r="B1004" i="3"/>
  <c r="C1007" i="3"/>
  <c r="F1007" i="3" s="1"/>
  <c r="L1006" i="3" l="1"/>
  <c r="B1005" i="3"/>
  <c r="C1008" i="3"/>
  <c r="F1008" i="3" s="1"/>
  <c r="L1007" i="3" l="1"/>
  <c r="B1006" i="3"/>
  <c r="C1009" i="3"/>
  <c r="F1009" i="3" s="1"/>
  <c r="L1008" i="3" l="1"/>
  <c r="B1007" i="3"/>
  <c r="C1010" i="3"/>
  <c r="F1010" i="3" s="1"/>
  <c r="L1009" i="3" l="1"/>
  <c r="B1008" i="3"/>
  <c r="C1011" i="3"/>
  <c r="F1011" i="3" s="1"/>
  <c r="L1010" i="3" l="1"/>
  <c r="B1009" i="3"/>
  <c r="C1012" i="3"/>
  <c r="F1012" i="3" s="1"/>
  <c r="L1011" i="3" l="1"/>
  <c r="B1010" i="3"/>
  <c r="C1013" i="3"/>
  <c r="F1013" i="3" s="1"/>
  <c r="L1012" i="3" l="1"/>
  <c r="B1011" i="3"/>
  <c r="C1014" i="3"/>
  <c r="F1014" i="3" s="1"/>
  <c r="L1013" i="3" l="1"/>
  <c r="B1012" i="3"/>
  <c r="C1015" i="3"/>
  <c r="F1015" i="3" s="1"/>
  <c r="L1014" i="3" l="1"/>
  <c r="B1013" i="3"/>
  <c r="C1016" i="3"/>
  <c r="F1016" i="3" s="1"/>
  <c r="L1015" i="3" l="1"/>
  <c r="B1014" i="3"/>
  <c r="C1017" i="3"/>
  <c r="F1017" i="3" s="1"/>
  <c r="L1016" i="3" l="1"/>
  <c r="B1015" i="3"/>
  <c r="C1018" i="3"/>
  <c r="F1018" i="3" s="1"/>
  <c r="L1017" i="3" l="1"/>
  <c r="B1016" i="3"/>
  <c r="C1019" i="3"/>
  <c r="F1019" i="3" s="1"/>
  <c r="L1018" i="3" l="1"/>
  <c r="B1017" i="3"/>
  <c r="C1020" i="3"/>
  <c r="F1020" i="3" s="1"/>
  <c r="L1019" i="3" l="1"/>
  <c r="B1018" i="3"/>
  <c r="C1021" i="3"/>
  <c r="F1021" i="3" s="1"/>
  <c r="L1020" i="3" l="1"/>
  <c r="B1019" i="3"/>
  <c r="C1022" i="3"/>
  <c r="F1022" i="3" s="1"/>
  <c r="C1023" i="3" l="1"/>
  <c r="F1023" i="3" s="1"/>
  <c r="L1021" i="3"/>
  <c r="B1020" i="3"/>
  <c r="C1024" i="3" l="1"/>
  <c r="F1024" i="3" s="1"/>
  <c r="L1022" i="3"/>
  <c r="B1021" i="3"/>
  <c r="C1025" i="3" l="1"/>
  <c r="F1025" i="3" s="1"/>
  <c r="L1023" i="3"/>
  <c r="B1022" i="3"/>
  <c r="C1026" i="3" l="1"/>
  <c r="F1026" i="3" s="1"/>
  <c r="L1024" i="3"/>
  <c r="B1023" i="3"/>
  <c r="C1027" i="3" l="1"/>
  <c r="F1027" i="3" s="1"/>
  <c r="L1025" i="3"/>
  <c r="B1024" i="3"/>
  <c r="C1028" i="3" l="1"/>
  <c r="F1028" i="3" s="1"/>
  <c r="L1026" i="3"/>
  <c r="B1025" i="3"/>
  <c r="C1029" i="3" l="1"/>
  <c r="F1029" i="3" s="1"/>
  <c r="L1027" i="3"/>
  <c r="B1026" i="3"/>
  <c r="C1030" i="3" l="1"/>
  <c r="F1030" i="3" s="1"/>
  <c r="L1028" i="3"/>
  <c r="B1027" i="3"/>
  <c r="C1031" i="3" l="1"/>
  <c r="F1031" i="3" s="1"/>
  <c r="L1029" i="3"/>
  <c r="B1028" i="3"/>
  <c r="C1032" i="3" l="1"/>
  <c r="F1032" i="3" s="1"/>
  <c r="L1030" i="3"/>
  <c r="B1029" i="3"/>
  <c r="C1033" i="3" l="1"/>
  <c r="F1033" i="3" s="1"/>
  <c r="L1031" i="3"/>
  <c r="B1030" i="3"/>
  <c r="C1034" i="3" l="1"/>
  <c r="F1034" i="3" s="1"/>
  <c r="L1032" i="3"/>
  <c r="B1031" i="3"/>
  <c r="C1035" i="3" l="1"/>
  <c r="F1035" i="3" s="1"/>
  <c r="L1033" i="3"/>
  <c r="B1032" i="3"/>
  <c r="C1036" i="3" l="1"/>
  <c r="F1036" i="3" s="1"/>
  <c r="L1034" i="3"/>
  <c r="B1033" i="3"/>
  <c r="C1037" i="3" l="1"/>
  <c r="F1037" i="3" s="1"/>
  <c r="L1035" i="3"/>
  <c r="B1034" i="3"/>
  <c r="C1038" i="3" l="1"/>
  <c r="F1038" i="3" s="1"/>
  <c r="L1036" i="3"/>
  <c r="B1035" i="3"/>
  <c r="C1039" i="3" l="1"/>
  <c r="F1039" i="3" s="1"/>
  <c r="L1037" i="3"/>
  <c r="B1036" i="3"/>
  <c r="C1040" i="3" l="1"/>
  <c r="F1040" i="3" s="1"/>
  <c r="L1038" i="3"/>
  <c r="B1037" i="3"/>
  <c r="C1041" i="3" l="1"/>
  <c r="F1041" i="3" s="1"/>
  <c r="L1039" i="3"/>
  <c r="B1038" i="3"/>
  <c r="C1042" i="3" l="1"/>
  <c r="F1042" i="3" s="1"/>
  <c r="L1040" i="3"/>
  <c r="B1039" i="3"/>
  <c r="C1043" i="3" l="1"/>
  <c r="F1043" i="3" s="1"/>
  <c r="L1041" i="3"/>
  <c r="B1040" i="3"/>
  <c r="C1044" i="3" l="1"/>
  <c r="F1044" i="3" s="1"/>
  <c r="L1042" i="3"/>
  <c r="B1041" i="3"/>
  <c r="C1045" i="3" l="1"/>
  <c r="F1045" i="3" s="1"/>
  <c r="L1043" i="3"/>
  <c r="B1042" i="3"/>
  <c r="C1046" i="3" l="1"/>
  <c r="F1046" i="3" s="1"/>
  <c r="L1044" i="3"/>
  <c r="B1043" i="3"/>
  <c r="C1047" i="3" l="1"/>
  <c r="F1047" i="3" s="1"/>
  <c r="L1045" i="3"/>
  <c r="B1044" i="3"/>
  <c r="C1048" i="3" l="1"/>
  <c r="F1048" i="3" s="1"/>
  <c r="L1046" i="3"/>
  <c r="B1045" i="3"/>
  <c r="C1049" i="3" l="1"/>
  <c r="F1049" i="3" s="1"/>
  <c r="L1047" i="3"/>
  <c r="B1046" i="3"/>
  <c r="C1050" i="3" l="1"/>
  <c r="F1050" i="3" s="1"/>
  <c r="L1048" i="3"/>
  <c r="B1047" i="3"/>
  <c r="C1051" i="3" l="1"/>
  <c r="F1051" i="3" s="1"/>
  <c r="L1049" i="3"/>
  <c r="B1048" i="3"/>
  <c r="C1052" i="3" l="1"/>
  <c r="F1052" i="3" s="1"/>
  <c r="L1050" i="3"/>
  <c r="B1049" i="3"/>
  <c r="C1053" i="3" l="1"/>
  <c r="F1053" i="3" s="1"/>
  <c r="L1051" i="3"/>
  <c r="B1050" i="3"/>
  <c r="C1054" i="3" l="1"/>
  <c r="F1054" i="3" s="1"/>
  <c r="L1052" i="3"/>
  <c r="B1051" i="3"/>
  <c r="C1055" i="3" l="1"/>
  <c r="F1055" i="3" s="1"/>
  <c r="L1053" i="3"/>
  <c r="B1052" i="3"/>
  <c r="C1056" i="3" l="1"/>
  <c r="F1056" i="3" s="1"/>
  <c r="L1054" i="3"/>
  <c r="B1053" i="3"/>
  <c r="C1057" i="3" l="1"/>
  <c r="F1057" i="3" s="1"/>
  <c r="L1055" i="3"/>
  <c r="B1054" i="3"/>
  <c r="C1058" i="3" l="1"/>
  <c r="F1058" i="3" s="1"/>
  <c r="L1056" i="3"/>
  <c r="B1055" i="3"/>
  <c r="C1059" i="3" l="1"/>
  <c r="F1059" i="3" s="1"/>
  <c r="L1057" i="3"/>
  <c r="B1056" i="3"/>
  <c r="C1060" i="3" l="1"/>
  <c r="F1060" i="3" s="1"/>
  <c r="L1058" i="3"/>
  <c r="B1057" i="3"/>
  <c r="C1061" i="3" l="1"/>
  <c r="F1061" i="3" s="1"/>
  <c r="L1059" i="3"/>
  <c r="B1058" i="3"/>
  <c r="C1062" i="3" l="1"/>
  <c r="F1062" i="3" s="1"/>
  <c r="L1060" i="3"/>
  <c r="B1059" i="3"/>
  <c r="C1063" i="3" l="1"/>
  <c r="F1063" i="3" s="1"/>
  <c r="L1061" i="3"/>
  <c r="B1060" i="3"/>
  <c r="C1064" i="3" l="1"/>
  <c r="F1064" i="3" s="1"/>
  <c r="L1062" i="3"/>
  <c r="B1061" i="3"/>
  <c r="C1065" i="3" l="1"/>
  <c r="F1065" i="3" s="1"/>
  <c r="L1063" i="3"/>
  <c r="B1062" i="3"/>
  <c r="C1066" i="3" l="1"/>
  <c r="F1066" i="3" s="1"/>
  <c r="L1064" i="3"/>
  <c r="B1063" i="3"/>
  <c r="C1067" i="3" l="1"/>
  <c r="F1067" i="3" s="1"/>
  <c r="L1065" i="3"/>
  <c r="B1064" i="3"/>
  <c r="C1068" i="3" l="1"/>
  <c r="F1068" i="3" s="1"/>
  <c r="L1066" i="3"/>
  <c r="B1065" i="3"/>
  <c r="C1069" i="3" l="1"/>
  <c r="F1069" i="3" s="1"/>
  <c r="L1067" i="3"/>
  <c r="B1066" i="3"/>
  <c r="C1070" i="3" l="1"/>
  <c r="F1070" i="3" s="1"/>
  <c r="L1068" i="3"/>
  <c r="B1067" i="3"/>
  <c r="C1071" i="3" l="1"/>
  <c r="F1071" i="3" s="1"/>
  <c r="L1069" i="3"/>
  <c r="B1068" i="3"/>
  <c r="C1072" i="3" l="1"/>
  <c r="F1072" i="3" s="1"/>
  <c r="L1070" i="3"/>
  <c r="B1069" i="3"/>
  <c r="C1073" i="3" l="1"/>
  <c r="F1073" i="3" s="1"/>
  <c r="L1071" i="3"/>
  <c r="B1070" i="3"/>
  <c r="C1074" i="3" l="1"/>
  <c r="F1074" i="3" s="1"/>
  <c r="L1072" i="3"/>
  <c r="B1071" i="3"/>
  <c r="C1075" i="3" l="1"/>
  <c r="F1075" i="3" s="1"/>
  <c r="L1073" i="3"/>
  <c r="B1072" i="3"/>
  <c r="C1076" i="3" l="1"/>
  <c r="F1076" i="3" s="1"/>
  <c r="L1074" i="3"/>
  <c r="B1073" i="3"/>
  <c r="C1077" i="3" l="1"/>
  <c r="F1077" i="3" s="1"/>
  <c r="L1075" i="3"/>
  <c r="B1074" i="3"/>
  <c r="C1078" i="3" l="1"/>
  <c r="F1078" i="3" s="1"/>
  <c r="L1076" i="3"/>
  <c r="B1075" i="3"/>
  <c r="C1079" i="3" l="1"/>
  <c r="F1079" i="3" s="1"/>
  <c r="L1077" i="3"/>
  <c r="B1076" i="3"/>
  <c r="C1080" i="3" l="1"/>
  <c r="F1080" i="3" s="1"/>
  <c r="L1078" i="3"/>
  <c r="B1077" i="3"/>
  <c r="C1081" i="3" l="1"/>
  <c r="F1081" i="3" s="1"/>
  <c r="L1079" i="3"/>
  <c r="B1078" i="3"/>
  <c r="C1082" i="3" l="1"/>
  <c r="F1082" i="3" s="1"/>
  <c r="L1080" i="3"/>
  <c r="B1079" i="3"/>
  <c r="C1083" i="3" l="1"/>
  <c r="F1083" i="3" s="1"/>
  <c r="L1081" i="3"/>
  <c r="B1080" i="3"/>
  <c r="C1084" i="3" l="1"/>
  <c r="F1084" i="3" s="1"/>
  <c r="L1082" i="3"/>
  <c r="B1081" i="3"/>
  <c r="C1085" i="3" l="1"/>
  <c r="F1085" i="3" s="1"/>
  <c r="L1083" i="3"/>
  <c r="B1082" i="3"/>
  <c r="C1086" i="3" l="1"/>
  <c r="F1086" i="3" s="1"/>
  <c r="L1084" i="3"/>
  <c r="B1083" i="3"/>
  <c r="C1087" i="3" l="1"/>
  <c r="F1087" i="3" s="1"/>
  <c r="L1085" i="3"/>
  <c r="B1084" i="3"/>
  <c r="C1088" i="3" l="1"/>
  <c r="F1088" i="3" s="1"/>
  <c r="L1086" i="3"/>
  <c r="B1085" i="3"/>
  <c r="C1089" i="3" l="1"/>
  <c r="F1089" i="3" s="1"/>
  <c r="L1087" i="3"/>
  <c r="B1086" i="3"/>
  <c r="C1090" i="3" l="1"/>
  <c r="F1090" i="3" s="1"/>
  <c r="L1088" i="3"/>
  <c r="B1087" i="3"/>
  <c r="C1091" i="3" l="1"/>
  <c r="F1091" i="3" s="1"/>
  <c r="L1089" i="3"/>
  <c r="B1088" i="3"/>
  <c r="C1092" i="3" l="1"/>
  <c r="F1092" i="3" s="1"/>
  <c r="L1090" i="3"/>
  <c r="B1089" i="3"/>
  <c r="C1093" i="3" l="1"/>
  <c r="F1093" i="3" s="1"/>
  <c r="L1091" i="3"/>
  <c r="B1090" i="3"/>
  <c r="C1094" i="3" l="1"/>
  <c r="F1094" i="3" s="1"/>
  <c r="L1092" i="3"/>
  <c r="B1091" i="3"/>
  <c r="C1095" i="3" l="1"/>
  <c r="F1095" i="3" s="1"/>
  <c r="L1093" i="3"/>
  <c r="B1092" i="3"/>
  <c r="C1096" i="3" l="1"/>
  <c r="F1096" i="3" s="1"/>
  <c r="L1094" i="3"/>
  <c r="B1093" i="3"/>
  <c r="C1097" i="3" l="1"/>
  <c r="F1097" i="3" s="1"/>
  <c r="L1095" i="3"/>
  <c r="B1094" i="3"/>
  <c r="C1098" i="3" l="1"/>
  <c r="F1098" i="3" s="1"/>
  <c r="L1096" i="3"/>
  <c r="B1095" i="3"/>
  <c r="C1099" i="3" l="1"/>
  <c r="F1099" i="3" s="1"/>
  <c r="L1097" i="3"/>
  <c r="B1096" i="3"/>
  <c r="C1100" i="3" l="1"/>
  <c r="F1100" i="3" s="1"/>
  <c r="L1098" i="3"/>
  <c r="B1097" i="3"/>
  <c r="C1101" i="3" l="1"/>
  <c r="F1101" i="3" s="1"/>
  <c r="L1099" i="3"/>
  <c r="B1098" i="3"/>
  <c r="C1102" i="3" l="1"/>
  <c r="F1102" i="3" s="1"/>
  <c r="L1100" i="3"/>
  <c r="B1099" i="3"/>
  <c r="C1103" i="3" l="1"/>
  <c r="F1103" i="3" s="1"/>
  <c r="L1101" i="3"/>
  <c r="B1100" i="3"/>
  <c r="C1104" i="3" l="1"/>
  <c r="F1104" i="3" s="1"/>
  <c r="L1102" i="3"/>
  <c r="B1101" i="3"/>
  <c r="C1105" i="3" l="1"/>
  <c r="F1105" i="3" s="1"/>
  <c r="L1103" i="3"/>
  <c r="B1102" i="3"/>
  <c r="C1106" i="3" l="1"/>
  <c r="F1106" i="3" s="1"/>
  <c r="L1104" i="3"/>
  <c r="B1103" i="3"/>
  <c r="C1107" i="3" l="1"/>
  <c r="F1107" i="3" s="1"/>
  <c r="L1105" i="3"/>
  <c r="B1104" i="3"/>
  <c r="C1108" i="3" l="1"/>
  <c r="F1108" i="3" s="1"/>
  <c r="L1106" i="3"/>
  <c r="B1105" i="3"/>
  <c r="C1109" i="3" l="1"/>
  <c r="F1109" i="3" s="1"/>
  <c r="L1107" i="3"/>
  <c r="B1106" i="3"/>
  <c r="C1110" i="3" l="1"/>
  <c r="F1110" i="3" s="1"/>
  <c r="L1108" i="3"/>
  <c r="B1107" i="3"/>
  <c r="C1111" i="3" l="1"/>
  <c r="F1111" i="3" s="1"/>
  <c r="L1109" i="3"/>
  <c r="B1108" i="3"/>
  <c r="C1112" i="3" l="1"/>
  <c r="F1112" i="3" s="1"/>
  <c r="L1110" i="3"/>
  <c r="B1109" i="3"/>
  <c r="C1113" i="3" l="1"/>
  <c r="F1113" i="3" s="1"/>
  <c r="L1111" i="3"/>
  <c r="B1110" i="3"/>
  <c r="C1114" i="3" l="1"/>
  <c r="F1114" i="3" s="1"/>
  <c r="L1112" i="3"/>
  <c r="B1111" i="3"/>
  <c r="C1115" i="3" l="1"/>
  <c r="F1115" i="3" s="1"/>
  <c r="L1113" i="3"/>
  <c r="B1112" i="3"/>
  <c r="C1116" i="3" l="1"/>
  <c r="F1116" i="3" s="1"/>
  <c r="L1114" i="3"/>
  <c r="B1113" i="3"/>
  <c r="C1117" i="3" l="1"/>
  <c r="F1117" i="3" s="1"/>
  <c r="L1115" i="3"/>
  <c r="B1114" i="3"/>
  <c r="C1118" i="3" l="1"/>
  <c r="F1118" i="3" s="1"/>
  <c r="L1116" i="3"/>
  <c r="B1115" i="3"/>
  <c r="C1119" i="3" l="1"/>
  <c r="F1119" i="3" s="1"/>
  <c r="L1117" i="3"/>
  <c r="B1116" i="3"/>
  <c r="C1120" i="3" l="1"/>
  <c r="F1120" i="3" s="1"/>
  <c r="L1118" i="3"/>
  <c r="B1117" i="3"/>
  <c r="C1121" i="3" l="1"/>
  <c r="F1121" i="3" s="1"/>
  <c r="L1119" i="3"/>
  <c r="B1118" i="3"/>
  <c r="C1122" i="3" l="1"/>
  <c r="F1122" i="3" s="1"/>
  <c r="L1120" i="3"/>
  <c r="B1119" i="3"/>
  <c r="C1123" i="3" l="1"/>
  <c r="F1123" i="3" s="1"/>
  <c r="L1121" i="3"/>
  <c r="B1120" i="3"/>
  <c r="C1124" i="3" l="1"/>
  <c r="F1124" i="3" s="1"/>
  <c r="L1122" i="3"/>
  <c r="B1121" i="3"/>
  <c r="C1125" i="3" l="1"/>
  <c r="F1125" i="3" s="1"/>
  <c r="L1123" i="3"/>
  <c r="B1122" i="3"/>
  <c r="C1126" i="3" l="1"/>
  <c r="F1126" i="3" s="1"/>
  <c r="L1124" i="3"/>
  <c r="B1123" i="3"/>
  <c r="C1127" i="3" l="1"/>
  <c r="F1127" i="3" s="1"/>
  <c r="L1125" i="3"/>
  <c r="B1124" i="3"/>
  <c r="C1128" i="3" l="1"/>
  <c r="F1128" i="3" s="1"/>
  <c r="L1126" i="3"/>
  <c r="B1125" i="3"/>
  <c r="C1129" i="3" l="1"/>
  <c r="F1129" i="3" s="1"/>
  <c r="L1127" i="3"/>
  <c r="B1126" i="3"/>
  <c r="C1130" i="3" l="1"/>
  <c r="F1130" i="3" s="1"/>
  <c r="L1128" i="3"/>
  <c r="B1127" i="3"/>
  <c r="C1131" i="3" l="1"/>
  <c r="F1131" i="3" s="1"/>
  <c r="L1129" i="3"/>
  <c r="B1128" i="3"/>
  <c r="C1132" i="3" l="1"/>
  <c r="F1132" i="3" s="1"/>
  <c r="L1130" i="3"/>
  <c r="B1129" i="3"/>
  <c r="C1133" i="3" l="1"/>
  <c r="F1133" i="3" s="1"/>
  <c r="L1131" i="3"/>
  <c r="B1130" i="3"/>
  <c r="C1134" i="3" l="1"/>
  <c r="F1134" i="3" s="1"/>
  <c r="L1132" i="3"/>
  <c r="B1131" i="3"/>
  <c r="C1135" i="3" l="1"/>
  <c r="F1135" i="3" s="1"/>
  <c r="L1133" i="3"/>
  <c r="B1132" i="3"/>
  <c r="C1136" i="3" l="1"/>
  <c r="F1136" i="3" s="1"/>
  <c r="L1134" i="3"/>
  <c r="B1133" i="3"/>
  <c r="C1137" i="3" l="1"/>
  <c r="F1137" i="3" s="1"/>
  <c r="L1135" i="3"/>
  <c r="B1134" i="3"/>
  <c r="C1138" i="3" l="1"/>
  <c r="F1138" i="3" s="1"/>
  <c r="L1136" i="3"/>
  <c r="B1135" i="3"/>
  <c r="C1139" i="3" l="1"/>
  <c r="F1139" i="3" s="1"/>
  <c r="L1137" i="3"/>
  <c r="B1136" i="3"/>
  <c r="C1140" i="3" l="1"/>
  <c r="F1140" i="3" s="1"/>
  <c r="L1138" i="3"/>
  <c r="B1137" i="3"/>
  <c r="C1141" i="3" l="1"/>
  <c r="F1141" i="3" s="1"/>
  <c r="L1139" i="3"/>
  <c r="B1138" i="3"/>
  <c r="C1142" i="3" l="1"/>
  <c r="F1142" i="3" s="1"/>
  <c r="L1140" i="3"/>
  <c r="B1139" i="3"/>
  <c r="C1143" i="3" l="1"/>
  <c r="F1143" i="3" s="1"/>
  <c r="L1141" i="3"/>
  <c r="B1140" i="3"/>
  <c r="C1144" i="3" l="1"/>
  <c r="F1144" i="3" s="1"/>
  <c r="L1142" i="3"/>
  <c r="B1141" i="3"/>
  <c r="C1145" i="3" l="1"/>
  <c r="F1145" i="3" s="1"/>
  <c r="L1143" i="3"/>
  <c r="B1142" i="3"/>
  <c r="C1146" i="3" l="1"/>
  <c r="F1146" i="3" s="1"/>
  <c r="L1144" i="3"/>
  <c r="B1143" i="3"/>
  <c r="C1147" i="3" l="1"/>
  <c r="F1147" i="3" s="1"/>
  <c r="L1145" i="3"/>
  <c r="B1144" i="3"/>
  <c r="C1148" i="3" l="1"/>
  <c r="F1148" i="3" s="1"/>
  <c r="L1146" i="3"/>
  <c r="B1145" i="3"/>
  <c r="C1149" i="3" l="1"/>
  <c r="F1149" i="3" s="1"/>
  <c r="L1147" i="3"/>
  <c r="B1146" i="3"/>
  <c r="C1150" i="3" l="1"/>
  <c r="F1150" i="3" s="1"/>
  <c r="L1148" i="3"/>
  <c r="B1147" i="3"/>
  <c r="C1151" i="3" l="1"/>
  <c r="F1151" i="3" s="1"/>
  <c r="L1149" i="3"/>
  <c r="B1148" i="3"/>
  <c r="C1152" i="3" l="1"/>
  <c r="F1152" i="3" s="1"/>
  <c r="L1150" i="3"/>
  <c r="B1149" i="3"/>
  <c r="C1153" i="3" l="1"/>
  <c r="F1153" i="3" s="1"/>
  <c r="L1151" i="3"/>
  <c r="B1150" i="3"/>
  <c r="C1154" i="3" l="1"/>
  <c r="F1154" i="3" s="1"/>
  <c r="L1152" i="3"/>
  <c r="B1151" i="3"/>
  <c r="C1155" i="3" l="1"/>
  <c r="F1155" i="3" s="1"/>
  <c r="L1153" i="3"/>
  <c r="B1152" i="3"/>
  <c r="C1156" i="3" l="1"/>
  <c r="F1156" i="3" s="1"/>
  <c r="L1154" i="3"/>
  <c r="B1153" i="3"/>
  <c r="C1157" i="3" l="1"/>
  <c r="F1157" i="3" s="1"/>
  <c r="L1155" i="3"/>
  <c r="B1154" i="3"/>
  <c r="C1158" i="3" l="1"/>
  <c r="F1158" i="3" s="1"/>
  <c r="L1156" i="3"/>
  <c r="B1155" i="3"/>
  <c r="C1159" i="3" l="1"/>
  <c r="F1159" i="3" s="1"/>
  <c r="L1157" i="3"/>
  <c r="B1156" i="3"/>
  <c r="C1160" i="3" l="1"/>
  <c r="F1160" i="3" s="1"/>
  <c r="L1158" i="3"/>
  <c r="B1157" i="3"/>
  <c r="C1161" i="3" l="1"/>
  <c r="F1161" i="3" s="1"/>
  <c r="L1159" i="3"/>
  <c r="B1158" i="3"/>
  <c r="C1162" i="3" l="1"/>
  <c r="F1162" i="3" s="1"/>
  <c r="L1160" i="3"/>
  <c r="B1159" i="3"/>
  <c r="C1163" i="3" l="1"/>
  <c r="F1163" i="3" s="1"/>
  <c r="L1161" i="3"/>
  <c r="B1160" i="3"/>
  <c r="C1164" i="3" l="1"/>
  <c r="F1164" i="3" s="1"/>
  <c r="L1162" i="3"/>
  <c r="B1161" i="3"/>
  <c r="C1165" i="3" l="1"/>
  <c r="F1165" i="3" s="1"/>
  <c r="L1163" i="3"/>
  <c r="B1162" i="3"/>
  <c r="C1166" i="3" l="1"/>
  <c r="F1166" i="3" s="1"/>
  <c r="L1164" i="3"/>
  <c r="B1163" i="3"/>
  <c r="C1167" i="3" l="1"/>
  <c r="F1167" i="3" s="1"/>
  <c r="L1165" i="3"/>
  <c r="B1164" i="3"/>
  <c r="C1168" i="3" l="1"/>
  <c r="F1168" i="3" s="1"/>
  <c r="L1166" i="3"/>
  <c r="B1165" i="3"/>
  <c r="C1169" i="3" l="1"/>
  <c r="F1169" i="3" s="1"/>
  <c r="L1167" i="3"/>
  <c r="B1166" i="3"/>
  <c r="C1170" i="3" l="1"/>
  <c r="F1170" i="3" s="1"/>
  <c r="L1168" i="3"/>
  <c r="B1167" i="3"/>
  <c r="C1171" i="3" l="1"/>
  <c r="F1171" i="3" s="1"/>
  <c r="L1169" i="3"/>
  <c r="B1168" i="3"/>
  <c r="C1172" i="3" l="1"/>
  <c r="F1172" i="3" s="1"/>
  <c r="L1170" i="3"/>
  <c r="B1169" i="3"/>
  <c r="C1173" i="3" l="1"/>
  <c r="F1173" i="3" s="1"/>
  <c r="L1171" i="3"/>
  <c r="B1170" i="3"/>
  <c r="C1174" i="3" l="1"/>
  <c r="F1174" i="3" s="1"/>
  <c r="L1172" i="3"/>
  <c r="B1171" i="3"/>
  <c r="C1175" i="3" l="1"/>
  <c r="F1175" i="3" s="1"/>
  <c r="L1173" i="3"/>
  <c r="B1172" i="3"/>
  <c r="C1176" i="3" l="1"/>
  <c r="F1176" i="3" s="1"/>
  <c r="L1174" i="3"/>
  <c r="B1173" i="3"/>
  <c r="C1177" i="3" l="1"/>
  <c r="F1177" i="3" s="1"/>
  <c r="L1175" i="3"/>
  <c r="B1174" i="3"/>
  <c r="C1178" i="3" l="1"/>
  <c r="F1178" i="3" s="1"/>
  <c r="L1176" i="3"/>
  <c r="B1175" i="3"/>
  <c r="C1179" i="3" l="1"/>
  <c r="F1179" i="3" s="1"/>
  <c r="L1177" i="3"/>
  <c r="B1176" i="3"/>
  <c r="C1180" i="3" l="1"/>
  <c r="F1180" i="3" s="1"/>
  <c r="L1178" i="3"/>
  <c r="B1177" i="3"/>
  <c r="C1181" i="3" l="1"/>
  <c r="F1181" i="3" s="1"/>
  <c r="L1179" i="3"/>
  <c r="B1178" i="3"/>
  <c r="C1182" i="3" l="1"/>
  <c r="F1182" i="3" s="1"/>
  <c r="L1180" i="3"/>
  <c r="B1179" i="3"/>
  <c r="C1183" i="3" l="1"/>
  <c r="F1183" i="3" s="1"/>
  <c r="L1181" i="3"/>
  <c r="B1180" i="3"/>
  <c r="C1184" i="3" l="1"/>
  <c r="F1184" i="3" s="1"/>
  <c r="L1182" i="3"/>
  <c r="B1181" i="3"/>
  <c r="C1185" i="3" l="1"/>
  <c r="F1185" i="3" s="1"/>
  <c r="L1183" i="3"/>
  <c r="B1182" i="3"/>
  <c r="C1186" i="3" l="1"/>
  <c r="F1186" i="3" s="1"/>
  <c r="L1184" i="3"/>
  <c r="B1183" i="3"/>
  <c r="C1187" i="3" l="1"/>
  <c r="F1187" i="3" s="1"/>
  <c r="L1185" i="3"/>
  <c r="B1184" i="3"/>
  <c r="C1188" i="3" l="1"/>
  <c r="F1188" i="3" s="1"/>
  <c r="L1186" i="3"/>
  <c r="B1185" i="3"/>
  <c r="C1189" i="3" l="1"/>
  <c r="F1189" i="3" s="1"/>
  <c r="L1187" i="3"/>
  <c r="B1186" i="3"/>
  <c r="C1190" i="3" l="1"/>
  <c r="F1190" i="3" s="1"/>
  <c r="L1188" i="3"/>
  <c r="B1187" i="3"/>
  <c r="C1191" i="3" l="1"/>
  <c r="F1191" i="3" s="1"/>
  <c r="L1189" i="3"/>
  <c r="B1188" i="3"/>
  <c r="C1192" i="3" l="1"/>
  <c r="F1192" i="3" s="1"/>
  <c r="L1190" i="3"/>
  <c r="B1189" i="3"/>
  <c r="C1193" i="3" l="1"/>
  <c r="F1193" i="3" s="1"/>
  <c r="L1191" i="3"/>
  <c r="B1190" i="3"/>
  <c r="C1194" i="3" l="1"/>
  <c r="F1194" i="3" s="1"/>
  <c r="L1192" i="3"/>
  <c r="B1191" i="3"/>
  <c r="C1195" i="3" l="1"/>
  <c r="F1195" i="3" s="1"/>
  <c r="L1193" i="3"/>
  <c r="B1192" i="3"/>
  <c r="C1196" i="3" l="1"/>
  <c r="F1196" i="3" s="1"/>
  <c r="L1194" i="3"/>
  <c r="B1193" i="3"/>
  <c r="C1197" i="3" l="1"/>
  <c r="F1197" i="3" s="1"/>
  <c r="L1195" i="3"/>
  <c r="B1194" i="3"/>
  <c r="C1198" i="3" l="1"/>
  <c r="F1198" i="3" s="1"/>
  <c r="L1196" i="3"/>
  <c r="B1195" i="3"/>
  <c r="C1199" i="3" l="1"/>
  <c r="F1199" i="3" s="1"/>
  <c r="L1197" i="3"/>
  <c r="B1196" i="3"/>
  <c r="C1200" i="3" l="1"/>
  <c r="F1200" i="3" s="1"/>
  <c r="L1198" i="3"/>
  <c r="B1197" i="3"/>
  <c r="C1201" i="3" l="1"/>
  <c r="F1201" i="3" s="1"/>
  <c r="L1199" i="3"/>
  <c r="B1198" i="3"/>
  <c r="C1202" i="3" l="1"/>
  <c r="F1202" i="3" s="1"/>
  <c r="L1200" i="3"/>
  <c r="B1199" i="3"/>
  <c r="C1203" i="3" l="1"/>
  <c r="F1203" i="3" s="1"/>
  <c r="L1201" i="3"/>
  <c r="B1200" i="3"/>
  <c r="C1204" i="3" l="1"/>
  <c r="F1204" i="3" s="1"/>
  <c r="L1202" i="3"/>
  <c r="B1201" i="3"/>
  <c r="C1205" i="3" l="1"/>
  <c r="F1205" i="3" s="1"/>
  <c r="L1203" i="3"/>
  <c r="B1202" i="3"/>
  <c r="C1206" i="3" l="1"/>
  <c r="F1206" i="3" s="1"/>
  <c r="L1204" i="3"/>
  <c r="B1203" i="3"/>
  <c r="C1207" i="3" l="1"/>
  <c r="F1207" i="3" s="1"/>
  <c r="L1205" i="3"/>
  <c r="B1204" i="3"/>
  <c r="C1208" i="3" l="1"/>
  <c r="F1208" i="3" s="1"/>
  <c r="L1206" i="3"/>
  <c r="B1205" i="3"/>
  <c r="C1209" i="3" l="1"/>
  <c r="F1209" i="3" s="1"/>
  <c r="L1207" i="3"/>
  <c r="B1206" i="3"/>
  <c r="C1210" i="3" l="1"/>
  <c r="F1210" i="3" s="1"/>
  <c r="L1208" i="3"/>
  <c r="B1207" i="3"/>
  <c r="C1211" i="3" l="1"/>
  <c r="F1211" i="3" s="1"/>
  <c r="L1209" i="3"/>
  <c r="B1208" i="3"/>
  <c r="C1212" i="3" l="1"/>
  <c r="F1212" i="3" s="1"/>
  <c r="L1210" i="3"/>
  <c r="B1209" i="3"/>
  <c r="C1213" i="3" l="1"/>
  <c r="F1213" i="3" s="1"/>
  <c r="L1211" i="3"/>
  <c r="B1210" i="3"/>
  <c r="C1214" i="3" l="1"/>
  <c r="F1214" i="3" s="1"/>
  <c r="L1212" i="3"/>
  <c r="B1211" i="3"/>
  <c r="C1215" i="3" l="1"/>
  <c r="F1215" i="3" s="1"/>
  <c r="L1213" i="3"/>
  <c r="B1212" i="3"/>
  <c r="C1216" i="3" l="1"/>
  <c r="F1216" i="3" s="1"/>
  <c r="L1214" i="3"/>
  <c r="B1213" i="3"/>
  <c r="C1217" i="3" l="1"/>
  <c r="F1217" i="3" s="1"/>
  <c r="L1215" i="3"/>
  <c r="B1214" i="3"/>
  <c r="C1218" i="3" l="1"/>
  <c r="F1218" i="3" s="1"/>
  <c r="L1216" i="3"/>
  <c r="B1215" i="3"/>
  <c r="C1219" i="3" l="1"/>
  <c r="F1219" i="3" s="1"/>
  <c r="L1217" i="3"/>
  <c r="B1216" i="3"/>
  <c r="C1220" i="3" l="1"/>
  <c r="F1220" i="3" s="1"/>
  <c r="L1218" i="3"/>
  <c r="B1217" i="3"/>
  <c r="C1221" i="3" l="1"/>
  <c r="F1221" i="3" s="1"/>
  <c r="L1219" i="3"/>
  <c r="B1218" i="3"/>
  <c r="C1222" i="3" l="1"/>
  <c r="F1222" i="3" s="1"/>
  <c r="L1220" i="3"/>
  <c r="B1219" i="3"/>
  <c r="C1223" i="3" l="1"/>
  <c r="F1223" i="3" s="1"/>
  <c r="L1221" i="3"/>
  <c r="B1220" i="3"/>
  <c r="C1224" i="3" l="1"/>
  <c r="F1224" i="3" s="1"/>
  <c r="L1222" i="3"/>
  <c r="B1221" i="3"/>
  <c r="C1225" i="3" l="1"/>
  <c r="F1225" i="3" s="1"/>
  <c r="L1223" i="3"/>
  <c r="B1222" i="3"/>
  <c r="C1226" i="3" l="1"/>
  <c r="F1226" i="3" s="1"/>
  <c r="L1224" i="3"/>
  <c r="B1223" i="3"/>
  <c r="C1227" i="3" l="1"/>
  <c r="F1227" i="3" s="1"/>
  <c r="L1225" i="3"/>
  <c r="B1224" i="3"/>
  <c r="C1228" i="3" l="1"/>
  <c r="F1228" i="3" s="1"/>
  <c r="L1226" i="3"/>
  <c r="B1225" i="3"/>
  <c r="C1229" i="3" l="1"/>
  <c r="F1229" i="3" s="1"/>
  <c r="L1227" i="3"/>
  <c r="B1226" i="3"/>
  <c r="C1230" i="3" l="1"/>
  <c r="F1230" i="3" s="1"/>
  <c r="L1228" i="3"/>
  <c r="B1227" i="3"/>
  <c r="L1229" i="3" l="1"/>
  <c r="B1228" i="3"/>
  <c r="C1231" i="3"/>
  <c r="F1231" i="3" s="1"/>
  <c r="L1230" i="3" l="1"/>
  <c r="B1229" i="3"/>
  <c r="C1232" i="3"/>
  <c r="F1232" i="3" s="1"/>
  <c r="L1231" i="3" l="1"/>
  <c r="B1230" i="3"/>
  <c r="C1233" i="3"/>
  <c r="F1233" i="3" s="1"/>
  <c r="L1232" i="3" l="1"/>
  <c r="B1231" i="3"/>
  <c r="C1234" i="3"/>
  <c r="F1234" i="3" s="1"/>
  <c r="L1233" i="3" l="1"/>
  <c r="B1232" i="3"/>
  <c r="C1235" i="3"/>
  <c r="F1235" i="3" s="1"/>
  <c r="L1234" i="3" l="1"/>
  <c r="B1233" i="3"/>
  <c r="C1236" i="3"/>
  <c r="F1236" i="3" s="1"/>
  <c r="L1235" i="3" l="1"/>
  <c r="B1234" i="3"/>
  <c r="C1237" i="3"/>
  <c r="F1237" i="3" s="1"/>
  <c r="L1236" i="3" l="1"/>
  <c r="B1235" i="3"/>
  <c r="C1238" i="3"/>
  <c r="F1238" i="3" s="1"/>
  <c r="L1237" i="3" l="1"/>
  <c r="B1236" i="3"/>
  <c r="C1239" i="3"/>
  <c r="F1239" i="3" s="1"/>
  <c r="L1238" i="3" l="1"/>
  <c r="B1237" i="3"/>
  <c r="C1240" i="3"/>
  <c r="F1240" i="3" s="1"/>
  <c r="L1239" i="3" l="1"/>
  <c r="B1238" i="3"/>
  <c r="C1241" i="3"/>
  <c r="F1241" i="3" s="1"/>
  <c r="L1240" i="3" l="1"/>
  <c r="B1239" i="3"/>
  <c r="C1242" i="3"/>
  <c r="F1242" i="3" s="1"/>
  <c r="L1241" i="3" l="1"/>
  <c r="B1240" i="3"/>
  <c r="C1243" i="3"/>
  <c r="F1243" i="3" s="1"/>
  <c r="L1242" i="3" l="1"/>
  <c r="B1241" i="3"/>
  <c r="C1244" i="3"/>
  <c r="F1244" i="3" s="1"/>
  <c r="L1243" i="3" l="1"/>
  <c r="B1242" i="3"/>
  <c r="C1245" i="3"/>
  <c r="F1245" i="3" s="1"/>
  <c r="L1244" i="3" l="1"/>
  <c r="B1243" i="3"/>
  <c r="C1246" i="3"/>
  <c r="F1246" i="3" s="1"/>
  <c r="L1245" i="3" l="1"/>
  <c r="B1244" i="3"/>
  <c r="C1247" i="3"/>
  <c r="F1247" i="3" s="1"/>
  <c r="L1246" i="3" l="1"/>
  <c r="B1245" i="3"/>
  <c r="C1248" i="3"/>
  <c r="F1248" i="3" s="1"/>
  <c r="L1247" i="3" l="1"/>
  <c r="B1246" i="3"/>
  <c r="C1249" i="3"/>
  <c r="F1249" i="3" s="1"/>
  <c r="L1248" i="3" l="1"/>
  <c r="B1247" i="3"/>
  <c r="C1250" i="3"/>
  <c r="F1250" i="3" s="1"/>
  <c r="L1249" i="3" l="1"/>
  <c r="B1248" i="3"/>
  <c r="C1251" i="3"/>
  <c r="F1251" i="3" s="1"/>
  <c r="L1250" i="3" l="1"/>
  <c r="B1249" i="3"/>
  <c r="C1252" i="3"/>
  <c r="F1252" i="3" s="1"/>
  <c r="L1251" i="3" l="1"/>
  <c r="B1250" i="3"/>
  <c r="C1253" i="3"/>
  <c r="F1253" i="3" s="1"/>
  <c r="L1252" i="3" l="1"/>
  <c r="B1251" i="3"/>
  <c r="C1254" i="3"/>
  <c r="F1254" i="3" s="1"/>
  <c r="L1253" i="3" l="1"/>
  <c r="B1252" i="3"/>
  <c r="C1255" i="3"/>
  <c r="F1255" i="3" s="1"/>
  <c r="L1254" i="3" l="1"/>
  <c r="B1253" i="3"/>
  <c r="C1256" i="3"/>
  <c r="F1256" i="3" s="1"/>
  <c r="L1255" i="3" l="1"/>
  <c r="B1254" i="3"/>
  <c r="C1257" i="3"/>
  <c r="F1257" i="3" s="1"/>
  <c r="L1256" i="3" l="1"/>
  <c r="B1255" i="3"/>
  <c r="C1258" i="3"/>
  <c r="F1258" i="3" s="1"/>
  <c r="L1257" i="3" l="1"/>
  <c r="B1256" i="3"/>
  <c r="C1259" i="3"/>
  <c r="F1259" i="3" s="1"/>
  <c r="L1258" i="3" l="1"/>
  <c r="B1257" i="3"/>
  <c r="C1260" i="3"/>
  <c r="F1260" i="3" s="1"/>
  <c r="L1259" i="3" l="1"/>
  <c r="B1258" i="3"/>
  <c r="C1261" i="3"/>
  <c r="F1261" i="3" s="1"/>
  <c r="L1260" i="3" l="1"/>
  <c r="B1259" i="3"/>
  <c r="C1262" i="3"/>
  <c r="F1262" i="3" s="1"/>
  <c r="L1261" i="3" l="1"/>
  <c r="B1260" i="3"/>
  <c r="C1263" i="3"/>
  <c r="F1263" i="3" s="1"/>
  <c r="L1262" i="3" l="1"/>
  <c r="B1261" i="3"/>
  <c r="C1264" i="3"/>
  <c r="F1264" i="3" s="1"/>
  <c r="L1263" i="3" l="1"/>
  <c r="B1262" i="3"/>
  <c r="C1265" i="3"/>
  <c r="F1265" i="3" s="1"/>
  <c r="L1264" i="3" l="1"/>
  <c r="B1263" i="3"/>
  <c r="C1266" i="3"/>
  <c r="F1266" i="3" s="1"/>
  <c r="L1265" i="3" l="1"/>
  <c r="B1264" i="3"/>
  <c r="C1267" i="3"/>
  <c r="F1267" i="3" s="1"/>
  <c r="L1266" i="3" l="1"/>
  <c r="B1265" i="3"/>
  <c r="C1268" i="3"/>
  <c r="F1268" i="3" s="1"/>
  <c r="L1267" i="3" l="1"/>
  <c r="B1266" i="3"/>
  <c r="C1269" i="3"/>
  <c r="F1269" i="3" s="1"/>
  <c r="C1270" i="3" l="1"/>
  <c r="F1270" i="3" s="1"/>
  <c r="L1268" i="3"/>
  <c r="B1267" i="3"/>
  <c r="C1271" i="3" l="1"/>
  <c r="F1271" i="3" s="1"/>
  <c r="L1269" i="3"/>
  <c r="B1268" i="3"/>
  <c r="C1272" i="3" l="1"/>
  <c r="F1272" i="3" s="1"/>
  <c r="L1270" i="3"/>
  <c r="B1269" i="3"/>
  <c r="C1273" i="3" l="1"/>
  <c r="F1273" i="3" s="1"/>
  <c r="L1271" i="3"/>
  <c r="B1270" i="3"/>
  <c r="C1274" i="3" l="1"/>
  <c r="F1274" i="3" s="1"/>
  <c r="L1272" i="3"/>
  <c r="B1271" i="3"/>
  <c r="C1275" i="3" l="1"/>
  <c r="F1275" i="3" s="1"/>
  <c r="L1273" i="3"/>
  <c r="B1272" i="3"/>
  <c r="C1276" i="3" l="1"/>
  <c r="F1276" i="3" s="1"/>
  <c r="L1274" i="3"/>
  <c r="B1273" i="3"/>
  <c r="C1277" i="3" l="1"/>
  <c r="F1277" i="3" s="1"/>
  <c r="L1275" i="3"/>
  <c r="B1274" i="3"/>
  <c r="C1278" i="3" l="1"/>
  <c r="F1278" i="3" s="1"/>
  <c r="L1276" i="3"/>
  <c r="B1275" i="3"/>
  <c r="C1279" i="3" l="1"/>
  <c r="F1279" i="3" s="1"/>
  <c r="L1277" i="3"/>
  <c r="B1276" i="3"/>
  <c r="C1280" i="3" l="1"/>
  <c r="F1280" i="3" s="1"/>
  <c r="L1278" i="3"/>
  <c r="B1277" i="3"/>
  <c r="C1281" i="3" l="1"/>
  <c r="F1281" i="3" s="1"/>
  <c r="L1279" i="3"/>
  <c r="B1278" i="3"/>
  <c r="C1282" i="3" l="1"/>
  <c r="F1282" i="3" s="1"/>
  <c r="L1280" i="3"/>
  <c r="B1279" i="3"/>
  <c r="C1283" i="3" l="1"/>
  <c r="F1283" i="3" s="1"/>
  <c r="L1281" i="3"/>
  <c r="B1280" i="3"/>
  <c r="C1284" i="3" l="1"/>
  <c r="F1284" i="3" s="1"/>
  <c r="L1282" i="3"/>
  <c r="B1281" i="3"/>
  <c r="C1285" i="3" l="1"/>
  <c r="F1285" i="3" s="1"/>
  <c r="L1283" i="3"/>
  <c r="B1282" i="3"/>
  <c r="C1286" i="3" l="1"/>
  <c r="F1286" i="3" s="1"/>
  <c r="L1284" i="3"/>
  <c r="B1283" i="3"/>
  <c r="C1287" i="3" l="1"/>
  <c r="F1287" i="3" s="1"/>
  <c r="L1285" i="3"/>
  <c r="B1284" i="3"/>
  <c r="C1288" i="3" l="1"/>
  <c r="F1288" i="3" s="1"/>
  <c r="L1286" i="3"/>
  <c r="B1285" i="3"/>
  <c r="C1289" i="3" l="1"/>
  <c r="F1289" i="3" s="1"/>
  <c r="L1287" i="3"/>
  <c r="B1286" i="3"/>
  <c r="C1290" i="3" l="1"/>
  <c r="F1290" i="3" s="1"/>
  <c r="L1288" i="3"/>
  <c r="B1287" i="3"/>
  <c r="C1291" i="3" l="1"/>
  <c r="F1291" i="3" s="1"/>
  <c r="L1289" i="3"/>
  <c r="B1288" i="3"/>
  <c r="C1292" i="3" l="1"/>
  <c r="F1292" i="3" s="1"/>
  <c r="L1290" i="3"/>
  <c r="B1289" i="3"/>
  <c r="C1293" i="3" l="1"/>
  <c r="F1293" i="3" s="1"/>
  <c r="L1291" i="3"/>
  <c r="B1290" i="3"/>
  <c r="C1294" i="3" l="1"/>
  <c r="F1294" i="3" s="1"/>
  <c r="L1292" i="3"/>
  <c r="B1291" i="3"/>
  <c r="C1295" i="3" l="1"/>
  <c r="F1295" i="3" s="1"/>
  <c r="L1293" i="3"/>
  <c r="B1292" i="3"/>
  <c r="C1296" i="3" l="1"/>
  <c r="F1296" i="3" s="1"/>
  <c r="L1294" i="3"/>
  <c r="B1293" i="3"/>
  <c r="C1297" i="3" l="1"/>
  <c r="F1297" i="3" s="1"/>
  <c r="L1295" i="3"/>
  <c r="B1294" i="3"/>
  <c r="C1298" i="3" l="1"/>
  <c r="F1298" i="3" s="1"/>
  <c r="L1296" i="3"/>
  <c r="B1295" i="3"/>
  <c r="C1299" i="3" l="1"/>
  <c r="F1299" i="3" s="1"/>
  <c r="L1297" i="3"/>
  <c r="B1296" i="3"/>
  <c r="C1300" i="3" l="1"/>
  <c r="F1300" i="3" s="1"/>
  <c r="L1298" i="3"/>
  <c r="B1297" i="3"/>
  <c r="C1301" i="3" l="1"/>
  <c r="F1301" i="3" s="1"/>
  <c r="L1299" i="3"/>
  <c r="B1298" i="3"/>
  <c r="C1302" i="3" l="1"/>
  <c r="F1302" i="3" s="1"/>
  <c r="L1300" i="3"/>
  <c r="B1299" i="3"/>
  <c r="C1303" i="3" l="1"/>
  <c r="F1303" i="3" s="1"/>
  <c r="L1301" i="3"/>
  <c r="B1300" i="3"/>
  <c r="C1304" i="3" l="1"/>
  <c r="F1304" i="3" s="1"/>
  <c r="L1302" i="3"/>
  <c r="B1301" i="3"/>
  <c r="C1305" i="3" l="1"/>
  <c r="F1305" i="3" s="1"/>
  <c r="L1303" i="3"/>
  <c r="B1302" i="3"/>
  <c r="C1306" i="3" l="1"/>
  <c r="F1306" i="3" s="1"/>
  <c r="L1304" i="3"/>
  <c r="B1303" i="3"/>
  <c r="C1307" i="3" l="1"/>
  <c r="F1307" i="3" s="1"/>
  <c r="L1305" i="3"/>
  <c r="B1304" i="3"/>
  <c r="C1308" i="3" l="1"/>
  <c r="F1308" i="3" s="1"/>
  <c r="L1306" i="3"/>
  <c r="B1305" i="3"/>
  <c r="C1309" i="3" l="1"/>
  <c r="F1309" i="3" s="1"/>
  <c r="L1307" i="3"/>
  <c r="B1306" i="3"/>
  <c r="C1310" i="3" l="1"/>
  <c r="F1310" i="3" s="1"/>
  <c r="L1308" i="3"/>
  <c r="B1307" i="3"/>
  <c r="C1311" i="3" l="1"/>
  <c r="F1311" i="3" s="1"/>
  <c r="L1309" i="3"/>
  <c r="B1308" i="3"/>
  <c r="C1312" i="3" l="1"/>
  <c r="F1312" i="3" s="1"/>
  <c r="L1310" i="3"/>
  <c r="B1309" i="3"/>
  <c r="C1313" i="3" l="1"/>
  <c r="F1313" i="3" s="1"/>
  <c r="L1311" i="3"/>
  <c r="B1310" i="3"/>
  <c r="C1314" i="3" l="1"/>
  <c r="F1314" i="3" s="1"/>
  <c r="L1312" i="3"/>
  <c r="B1311" i="3"/>
  <c r="C1315" i="3" l="1"/>
  <c r="F1315" i="3" s="1"/>
  <c r="L1313" i="3"/>
  <c r="B1312" i="3"/>
  <c r="C1316" i="3" l="1"/>
  <c r="F1316" i="3" s="1"/>
  <c r="L1314" i="3"/>
  <c r="B1313" i="3"/>
  <c r="C1317" i="3" l="1"/>
  <c r="F1317" i="3" s="1"/>
  <c r="L1315" i="3"/>
  <c r="B1314" i="3"/>
  <c r="C1318" i="3" l="1"/>
  <c r="F1318" i="3" s="1"/>
  <c r="L1316" i="3"/>
  <c r="B1315" i="3"/>
  <c r="C1319" i="3" l="1"/>
  <c r="F1319" i="3" s="1"/>
  <c r="L1317" i="3"/>
  <c r="B1316" i="3"/>
  <c r="C1320" i="3" l="1"/>
  <c r="F1320" i="3" s="1"/>
  <c r="L1318" i="3"/>
  <c r="B1317" i="3"/>
  <c r="C1321" i="3" l="1"/>
  <c r="F1321" i="3" s="1"/>
  <c r="L1319" i="3"/>
  <c r="B1318" i="3"/>
  <c r="C1322" i="3" l="1"/>
  <c r="F1322" i="3" s="1"/>
  <c r="L1320" i="3"/>
  <c r="B1319" i="3"/>
  <c r="C1323" i="3" l="1"/>
  <c r="F1323" i="3" s="1"/>
  <c r="L1321" i="3"/>
  <c r="B1320" i="3"/>
  <c r="C1324" i="3" l="1"/>
  <c r="F1324" i="3" s="1"/>
  <c r="L1322" i="3"/>
  <c r="B1321" i="3"/>
  <c r="C1325" i="3" l="1"/>
  <c r="F1325" i="3" s="1"/>
  <c r="L1323" i="3"/>
  <c r="B1322" i="3"/>
  <c r="C1326" i="3" l="1"/>
  <c r="F1326" i="3" s="1"/>
  <c r="L1324" i="3"/>
  <c r="B1323" i="3"/>
  <c r="C1327" i="3" l="1"/>
  <c r="F1327" i="3" s="1"/>
  <c r="L1325" i="3"/>
  <c r="B1324" i="3"/>
  <c r="C1328" i="3" l="1"/>
  <c r="F1328" i="3" s="1"/>
  <c r="L1326" i="3"/>
  <c r="B1325" i="3"/>
  <c r="C1329" i="3" l="1"/>
  <c r="F1329" i="3" s="1"/>
  <c r="L1327" i="3"/>
  <c r="B1326" i="3"/>
  <c r="C1330" i="3" l="1"/>
  <c r="F1330" i="3" s="1"/>
  <c r="L1328" i="3"/>
  <c r="B1327" i="3"/>
  <c r="C1331" i="3" l="1"/>
  <c r="F1331" i="3" s="1"/>
  <c r="L1329" i="3"/>
  <c r="B1328" i="3"/>
  <c r="C1332" i="3" l="1"/>
  <c r="F1332" i="3" s="1"/>
  <c r="L1330" i="3"/>
  <c r="B1329" i="3"/>
  <c r="C1333" i="3" l="1"/>
  <c r="F1333" i="3" s="1"/>
  <c r="L1331" i="3"/>
  <c r="B1330" i="3"/>
  <c r="C1334" i="3" l="1"/>
  <c r="F1334" i="3" s="1"/>
  <c r="L1332" i="3"/>
  <c r="B1331" i="3"/>
  <c r="C1335" i="3" l="1"/>
  <c r="F1335" i="3" s="1"/>
  <c r="L1333" i="3"/>
  <c r="B1332" i="3"/>
  <c r="C1336" i="3" l="1"/>
  <c r="F1336" i="3" s="1"/>
  <c r="L1334" i="3"/>
  <c r="B1333" i="3"/>
  <c r="C1337" i="3" l="1"/>
  <c r="F1337" i="3" s="1"/>
  <c r="L1335" i="3"/>
  <c r="B1334" i="3"/>
  <c r="C1338" i="3" l="1"/>
  <c r="F1338" i="3" s="1"/>
  <c r="L1336" i="3"/>
  <c r="B1335" i="3"/>
  <c r="C1339" i="3" l="1"/>
  <c r="F1339" i="3" s="1"/>
  <c r="L1337" i="3"/>
  <c r="B1336" i="3"/>
  <c r="C1340" i="3" l="1"/>
  <c r="F1340" i="3" s="1"/>
  <c r="L1338" i="3"/>
  <c r="B1337" i="3"/>
  <c r="C1341" i="3" l="1"/>
  <c r="F1341" i="3" s="1"/>
  <c r="L1339" i="3"/>
  <c r="B1338" i="3"/>
  <c r="C1342" i="3" l="1"/>
  <c r="F1342" i="3" s="1"/>
  <c r="L1340" i="3"/>
  <c r="B1339" i="3"/>
  <c r="C1343" i="3" l="1"/>
  <c r="F1343" i="3" s="1"/>
  <c r="L1341" i="3"/>
  <c r="B1340" i="3"/>
  <c r="C1344" i="3" l="1"/>
  <c r="F1344" i="3" s="1"/>
  <c r="L1342" i="3"/>
  <c r="B1341" i="3"/>
  <c r="C1345" i="3" l="1"/>
  <c r="F1345" i="3" s="1"/>
  <c r="L1343" i="3"/>
  <c r="B1342" i="3"/>
  <c r="C1346" i="3" l="1"/>
  <c r="F1346" i="3" s="1"/>
  <c r="L1344" i="3"/>
  <c r="B1343" i="3"/>
  <c r="C1347" i="3" l="1"/>
  <c r="F1347" i="3" s="1"/>
  <c r="L1345" i="3"/>
  <c r="B1344" i="3"/>
  <c r="C1348" i="3" l="1"/>
  <c r="F1348" i="3" s="1"/>
  <c r="L1346" i="3"/>
  <c r="B1345" i="3"/>
  <c r="C1349" i="3" l="1"/>
  <c r="F1349" i="3" s="1"/>
  <c r="L1347" i="3"/>
  <c r="B1346" i="3"/>
  <c r="C1350" i="3" l="1"/>
  <c r="F1350" i="3" s="1"/>
  <c r="L1348" i="3"/>
  <c r="B1347" i="3"/>
  <c r="C1351" i="3" l="1"/>
  <c r="F1351" i="3" s="1"/>
  <c r="L1349" i="3"/>
  <c r="B1348" i="3"/>
  <c r="C1352" i="3" l="1"/>
  <c r="F1352" i="3" s="1"/>
  <c r="L1350" i="3"/>
  <c r="B1349" i="3"/>
  <c r="C1353" i="3" l="1"/>
  <c r="F1353" i="3" s="1"/>
  <c r="L1351" i="3"/>
  <c r="B1350" i="3"/>
  <c r="C1354" i="3" l="1"/>
  <c r="F1354" i="3" s="1"/>
  <c r="L1352" i="3"/>
  <c r="B1351" i="3"/>
  <c r="C1355" i="3" l="1"/>
  <c r="F1355" i="3" s="1"/>
  <c r="L1353" i="3"/>
  <c r="B1352" i="3"/>
  <c r="C1356" i="3" l="1"/>
  <c r="F1356" i="3" s="1"/>
  <c r="L1354" i="3"/>
  <c r="B1353" i="3"/>
  <c r="C1357" i="3" l="1"/>
  <c r="F1357" i="3" s="1"/>
  <c r="L1355" i="3"/>
  <c r="B1354" i="3"/>
  <c r="C1358" i="3" l="1"/>
  <c r="F1358" i="3" s="1"/>
  <c r="L1356" i="3"/>
  <c r="B1355" i="3"/>
  <c r="C1359" i="3" l="1"/>
  <c r="F1359" i="3" s="1"/>
  <c r="L1357" i="3"/>
  <c r="B1356" i="3"/>
  <c r="C1360" i="3" l="1"/>
  <c r="F1360" i="3" s="1"/>
  <c r="L1358" i="3"/>
  <c r="B1357" i="3"/>
  <c r="C1361" i="3" l="1"/>
  <c r="F1361" i="3" s="1"/>
  <c r="L1359" i="3"/>
  <c r="B1358" i="3"/>
  <c r="C1362" i="3" l="1"/>
  <c r="F1362" i="3" s="1"/>
  <c r="L1360" i="3"/>
  <c r="B1359" i="3"/>
  <c r="C1363" i="3" l="1"/>
  <c r="F1363" i="3" s="1"/>
  <c r="L1361" i="3"/>
  <c r="B1360" i="3"/>
  <c r="C1364" i="3" l="1"/>
  <c r="F1364" i="3" s="1"/>
  <c r="L1362" i="3"/>
  <c r="B1361" i="3"/>
  <c r="C1365" i="3" l="1"/>
  <c r="F1365" i="3" s="1"/>
  <c r="L1363" i="3"/>
  <c r="B1362" i="3"/>
  <c r="C1366" i="3" l="1"/>
  <c r="F1366" i="3" s="1"/>
  <c r="L1364" i="3"/>
  <c r="B1363" i="3"/>
  <c r="C1367" i="3" l="1"/>
  <c r="F1367" i="3" s="1"/>
  <c r="L1365" i="3"/>
  <c r="B1364" i="3"/>
  <c r="C1368" i="3" l="1"/>
  <c r="F1368" i="3" s="1"/>
  <c r="L1366" i="3"/>
  <c r="B1365" i="3"/>
  <c r="C1369" i="3" l="1"/>
  <c r="F1369" i="3" s="1"/>
  <c r="L1367" i="3"/>
  <c r="B1366" i="3"/>
  <c r="C1370" i="3" l="1"/>
  <c r="F1370" i="3" s="1"/>
  <c r="L1368" i="3"/>
  <c r="B1367" i="3"/>
  <c r="C1371" i="3" l="1"/>
  <c r="F1371" i="3" s="1"/>
  <c r="L1369" i="3"/>
  <c r="B1368" i="3"/>
  <c r="C1372" i="3" l="1"/>
  <c r="F1372" i="3" s="1"/>
  <c r="L1370" i="3"/>
  <c r="B1369" i="3"/>
  <c r="C1373" i="3" l="1"/>
  <c r="F1373" i="3" s="1"/>
  <c r="L1371" i="3"/>
  <c r="B1370" i="3"/>
  <c r="C1374" i="3" l="1"/>
  <c r="F1374" i="3" s="1"/>
  <c r="L1372" i="3"/>
  <c r="B1371" i="3"/>
  <c r="C1375" i="3" l="1"/>
  <c r="F1375" i="3" s="1"/>
  <c r="L1373" i="3"/>
  <c r="B1372" i="3"/>
  <c r="C1376" i="3" l="1"/>
  <c r="F1376" i="3" s="1"/>
  <c r="L1374" i="3"/>
  <c r="B1373" i="3"/>
  <c r="C1377" i="3" l="1"/>
  <c r="F1377" i="3" s="1"/>
  <c r="L1375" i="3"/>
  <c r="B1374" i="3"/>
  <c r="C1378" i="3" l="1"/>
  <c r="F1378" i="3" s="1"/>
  <c r="L1376" i="3"/>
  <c r="B1375" i="3"/>
  <c r="C1379" i="3" l="1"/>
  <c r="F1379" i="3" s="1"/>
  <c r="L1377" i="3"/>
  <c r="B1376" i="3"/>
  <c r="C1380" i="3" l="1"/>
  <c r="F1380" i="3" s="1"/>
  <c r="L1378" i="3"/>
  <c r="B1377" i="3"/>
  <c r="C1381" i="3" l="1"/>
  <c r="F1381" i="3" s="1"/>
  <c r="L1379" i="3"/>
  <c r="B1378" i="3"/>
  <c r="C1382" i="3" l="1"/>
  <c r="F1382" i="3" s="1"/>
  <c r="L1380" i="3"/>
  <c r="B1379" i="3"/>
  <c r="C1383" i="3" l="1"/>
  <c r="F1383" i="3" s="1"/>
  <c r="L1381" i="3"/>
  <c r="B1380" i="3"/>
  <c r="C1384" i="3" l="1"/>
  <c r="F1384" i="3" s="1"/>
  <c r="L1382" i="3"/>
  <c r="B1381" i="3"/>
  <c r="C1385" i="3" l="1"/>
  <c r="F1385" i="3" s="1"/>
  <c r="L1383" i="3"/>
  <c r="B1382" i="3"/>
  <c r="C1386" i="3" l="1"/>
  <c r="F1386" i="3" s="1"/>
  <c r="L1384" i="3"/>
  <c r="B1383" i="3"/>
  <c r="C1387" i="3" l="1"/>
  <c r="F1387" i="3" s="1"/>
  <c r="L1385" i="3"/>
  <c r="B1384" i="3"/>
  <c r="C1388" i="3" l="1"/>
  <c r="F1388" i="3" s="1"/>
  <c r="L1386" i="3"/>
  <c r="B1385" i="3"/>
  <c r="C1389" i="3" l="1"/>
  <c r="F1389" i="3" s="1"/>
  <c r="L1387" i="3"/>
  <c r="B1386" i="3"/>
  <c r="C1390" i="3" l="1"/>
  <c r="F1390" i="3" s="1"/>
  <c r="L1388" i="3"/>
  <c r="B1387" i="3"/>
  <c r="C1391" i="3" l="1"/>
  <c r="F1391" i="3" s="1"/>
  <c r="L1389" i="3"/>
  <c r="B1388" i="3"/>
  <c r="C1392" i="3" l="1"/>
  <c r="F1392" i="3" s="1"/>
  <c r="L1390" i="3"/>
  <c r="B1389" i="3"/>
  <c r="C1393" i="3" l="1"/>
  <c r="F1393" i="3" s="1"/>
  <c r="L1391" i="3"/>
  <c r="B1390" i="3"/>
  <c r="C1394" i="3" l="1"/>
  <c r="F1394" i="3" s="1"/>
  <c r="L1392" i="3"/>
  <c r="B1391" i="3"/>
  <c r="C1395" i="3" l="1"/>
  <c r="F1395" i="3" s="1"/>
  <c r="L1393" i="3"/>
  <c r="B1392" i="3"/>
  <c r="C1396" i="3" l="1"/>
  <c r="F1396" i="3" s="1"/>
  <c r="L1394" i="3"/>
  <c r="B1393" i="3"/>
  <c r="C1397" i="3" l="1"/>
  <c r="F1397" i="3" s="1"/>
  <c r="L1395" i="3"/>
  <c r="B1394" i="3"/>
  <c r="C1398" i="3" l="1"/>
  <c r="F1398" i="3" s="1"/>
  <c r="L1396" i="3"/>
  <c r="B1395" i="3"/>
  <c r="C1399" i="3" l="1"/>
  <c r="F1399" i="3" s="1"/>
  <c r="L1397" i="3"/>
  <c r="B1396" i="3"/>
  <c r="C1400" i="3" l="1"/>
  <c r="F1400" i="3" s="1"/>
  <c r="L1398" i="3"/>
  <c r="B1397" i="3"/>
  <c r="C1401" i="3" l="1"/>
  <c r="F1401" i="3" s="1"/>
  <c r="L1399" i="3"/>
  <c r="B1398" i="3"/>
  <c r="C1402" i="3" l="1"/>
  <c r="F1402" i="3" s="1"/>
  <c r="L1400" i="3"/>
  <c r="B1399" i="3"/>
  <c r="C1403" i="3" l="1"/>
  <c r="F1403" i="3" s="1"/>
  <c r="L1401" i="3"/>
  <c r="B1400" i="3"/>
  <c r="C1404" i="3" l="1"/>
  <c r="F1404" i="3" s="1"/>
  <c r="L1402" i="3"/>
  <c r="B1401" i="3"/>
  <c r="C1405" i="3" l="1"/>
  <c r="F1405" i="3" s="1"/>
  <c r="L1403" i="3"/>
  <c r="B1402" i="3"/>
  <c r="C1406" i="3" l="1"/>
  <c r="F1406" i="3" s="1"/>
  <c r="L1404" i="3"/>
  <c r="B1403" i="3"/>
  <c r="C1407" i="3" l="1"/>
  <c r="F1407" i="3" s="1"/>
  <c r="L1405" i="3"/>
  <c r="B1404" i="3"/>
  <c r="C1408" i="3" l="1"/>
  <c r="F1408" i="3" s="1"/>
  <c r="L1406" i="3"/>
  <c r="B1405" i="3"/>
  <c r="C1409" i="3" l="1"/>
  <c r="F1409" i="3" s="1"/>
  <c r="L1407" i="3"/>
  <c r="B1406" i="3"/>
  <c r="C1410" i="3" l="1"/>
  <c r="F1410" i="3" s="1"/>
  <c r="L1408" i="3"/>
  <c r="B1407" i="3"/>
  <c r="C1411" i="3" l="1"/>
  <c r="F1411" i="3" s="1"/>
  <c r="L1409" i="3"/>
  <c r="B1408" i="3"/>
  <c r="C1412" i="3" l="1"/>
  <c r="F1412" i="3" s="1"/>
  <c r="L1410" i="3"/>
  <c r="B1409" i="3"/>
  <c r="C1413" i="3" l="1"/>
  <c r="F1413" i="3" s="1"/>
  <c r="L1411" i="3"/>
  <c r="B1410" i="3"/>
  <c r="C1414" i="3" l="1"/>
  <c r="F1414" i="3" s="1"/>
  <c r="L1412" i="3"/>
  <c r="B1411" i="3"/>
  <c r="C1415" i="3" l="1"/>
  <c r="F1415" i="3" s="1"/>
  <c r="L1413" i="3"/>
  <c r="B1412" i="3"/>
  <c r="C1416" i="3" l="1"/>
  <c r="F1416" i="3" s="1"/>
  <c r="L1414" i="3"/>
  <c r="B1413" i="3"/>
  <c r="C1417" i="3" l="1"/>
  <c r="F1417" i="3" s="1"/>
  <c r="L1415" i="3"/>
  <c r="B1414" i="3"/>
  <c r="C1418" i="3" l="1"/>
  <c r="F1418" i="3" s="1"/>
  <c r="L1416" i="3"/>
  <c r="B1415" i="3"/>
  <c r="C1419" i="3" l="1"/>
  <c r="F1419" i="3" s="1"/>
  <c r="L1417" i="3"/>
  <c r="B1416" i="3"/>
  <c r="C1420" i="3" l="1"/>
  <c r="F1420" i="3" s="1"/>
  <c r="L1418" i="3"/>
  <c r="B1417" i="3"/>
  <c r="C1421" i="3" l="1"/>
  <c r="F1421" i="3" s="1"/>
  <c r="L1419" i="3"/>
  <c r="B1418" i="3"/>
  <c r="C1422" i="3" l="1"/>
  <c r="F1422" i="3" s="1"/>
  <c r="L1420" i="3"/>
  <c r="B1419" i="3"/>
  <c r="C1423" i="3" l="1"/>
  <c r="F1423" i="3" s="1"/>
  <c r="L1421" i="3"/>
  <c r="B1420" i="3"/>
  <c r="C1424" i="3" l="1"/>
  <c r="F1424" i="3" s="1"/>
  <c r="L1422" i="3"/>
  <c r="B1421" i="3"/>
  <c r="C1425" i="3" l="1"/>
  <c r="F1425" i="3" s="1"/>
  <c r="L1423" i="3"/>
  <c r="B1422" i="3"/>
  <c r="C1426" i="3" l="1"/>
  <c r="F1426" i="3" s="1"/>
  <c r="L1424" i="3"/>
  <c r="B1423" i="3"/>
  <c r="C1427" i="3" l="1"/>
  <c r="F1427" i="3" s="1"/>
  <c r="L1425" i="3"/>
  <c r="B1424" i="3"/>
  <c r="C1428" i="3" l="1"/>
  <c r="F1428" i="3" s="1"/>
  <c r="L1426" i="3"/>
  <c r="B1425" i="3"/>
  <c r="C1429" i="3" l="1"/>
  <c r="F1429" i="3" s="1"/>
  <c r="L1427" i="3"/>
  <c r="B1426" i="3"/>
  <c r="C1430" i="3" l="1"/>
  <c r="F1430" i="3" s="1"/>
  <c r="L1428" i="3"/>
  <c r="B1427" i="3"/>
  <c r="C1431" i="3" l="1"/>
  <c r="F1431" i="3" s="1"/>
  <c r="L1429" i="3"/>
  <c r="B1428" i="3"/>
  <c r="C1432" i="3" l="1"/>
  <c r="F1432" i="3" s="1"/>
  <c r="L1430" i="3"/>
  <c r="B1429" i="3"/>
  <c r="C1433" i="3" l="1"/>
  <c r="F1433" i="3" s="1"/>
  <c r="L1431" i="3"/>
  <c r="B1430" i="3"/>
  <c r="C1434" i="3" l="1"/>
  <c r="F1434" i="3" s="1"/>
  <c r="L1432" i="3"/>
  <c r="B1431" i="3"/>
  <c r="C1435" i="3" l="1"/>
  <c r="F1435" i="3" s="1"/>
  <c r="L1433" i="3"/>
  <c r="B1432" i="3"/>
  <c r="C1436" i="3" l="1"/>
  <c r="F1436" i="3" s="1"/>
  <c r="L1434" i="3"/>
  <c r="B1433" i="3"/>
  <c r="C1437" i="3" l="1"/>
  <c r="F1437" i="3" s="1"/>
  <c r="L1435" i="3"/>
  <c r="B1434" i="3"/>
  <c r="C1438" i="3" l="1"/>
  <c r="F1438" i="3" s="1"/>
  <c r="L1436" i="3"/>
  <c r="B1435" i="3"/>
  <c r="C1439" i="3" l="1"/>
  <c r="F1439" i="3" s="1"/>
  <c r="L1437" i="3"/>
  <c r="B1436" i="3"/>
  <c r="C1440" i="3" l="1"/>
  <c r="F1440" i="3" s="1"/>
  <c r="L1438" i="3"/>
  <c r="B1437" i="3"/>
  <c r="C1441" i="3" l="1"/>
  <c r="F1441" i="3" s="1"/>
  <c r="L1439" i="3"/>
  <c r="B1438" i="3"/>
  <c r="C1442" i="3" l="1"/>
  <c r="F1442" i="3" s="1"/>
  <c r="L1440" i="3"/>
  <c r="B1439" i="3"/>
  <c r="C1443" i="3" l="1"/>
  <c r="F1443" i="3" s="1"/>
  <c r="L1441" i="3"/>
  <c r="B1440" i="3"/>
  <c r="C1444" i="3" l="1"/>
  <c r="F1444" i="3" s="1"/>
  <c r="L1442" i="3"/>
  <c r="B1441" i="3"/>
  <c r="C1445" i="3" l="1"/>
  <c r="F1445" i="3" s="1"/>
  <c r="L1443" i="3"/>
  <c r="B1442" i="3"/>
  <c r="C1446" i="3" l="1"/>
  <c r="F1446" i="3" s="1"/>
  <c r="L1444" i="3"/>
  <c r="B1443" i="3"/>
  <c r="C1447" i="3" l="1"/>
  <c r="F1447" i="3" s="1"/>
  <c r="L1445" i="3"/>
  <c r="B1444" i="3"/>
  <c r="C1448" i="3" l="1"/>
  <c r="F1448" i="3" s="1"/>
  <c r="L1446" i="3"/>
  <c r="B1445" i="3"/>
  <c r="C1449" i="3" l="1"/>
  <c r="F1449" i="3" s="1"/>
  <c r="L1447" i="3"/>
  <c r="B1446" i="3"/>
  <c r="C1450" i="3" l="1"/>
  <c r="F1450" i="3" s="1"/>
  <c r="L1448" i="3"/>
  <c r="B1447" i="3"/>
  <c r="C1451" i="3" l="1"/>
  <c r="F1451" i="3" s="1"/>
  <c r="L1449" i="3"/>
  <c r="B1448" i="3"/>
  <c r="C1452" i="3" l="1"/>
  <c r="F1452" i="3" s="1"/>
  <c r="L1450" i="3"/>
  <c r="B1449" i="3"/>
  <c r="C1453" i="3" l="1"/>
  <c r="F1453" i="3" s="1"/>
  <c r="L1451" i="3"/>
  <c r="B1450" i="3"/>
  <c r="C1454" i="3" l="1"/>
  <c r="F1454" i="3" s="1"/>
  <c r="L1452" i="3"/>
  <c r="B1451" i="3"/>
  <c r="C1455" i="3" l="1"/>
  <c r="F1455" i="3" s="1"/>
  <c r="L1453" i="3"/>
  <c r="B1452" i="3"/>
  <c r="C1456" i="3" l="1"/>
  <c r="F1456" i="3" s="1"/>
  <c r="L1454" i="3"/>
  <c r="B1453" i="3"/>
  <c r="C1457" i="3" l="1"/>
  <c r="F1457" i="3" s="1"/>
  <c r="L1455" i="3"/>
  <c r="B1454" i="3"/>
  <c r="C1458" i="3" l="1"/>
  <c r="F1458" i="3" s="1"/>
  <c r="L1456" i="3"/>
  <c r="B1455" i="3"/>
  <c r="C1459" i="3" l="1"/>
  <c r="F1459" i="3" s="1"/>
  <c r="L1457" i="3"/>
  <c r="B1456" i="3"/>
  <c r="C1460" i="3" l="1"/>
  <c r="F1460" i="3" s="1"/>
  <c r="L1458" i="3"/>
  <c r="B1457" i="3"/>
  <c r="C1461" i="3" l="1"/>
  <c r="F1461" i="3" s="1"/>
  <c r="L1459" i="3"/>
  <c r="B1458" i="3"/>
  <c r="C1462" i="3" l="1"/>
  <c r="F1462" i="3" s="1"/>
  <c r="L1460" i="3"/>
  <c r="B1459" i="3"/>
  <c r="C1463" i="3" l="1"/>
  <c r="F1463" i="3" s="1"/>
  <c r="L1461" i="3"/>
  <c r="B1460" i="3"/>
  <c r="C1464" i="3" l="1"/>
  <c r="F1464" i="3" s="1"/>
  <c r="L1462" i="3"/>
  <c r="B1461" i="3"/>
  <c r="C1465" i="3" l="1"/>
  <c r="F1465" i="3" s="1"/>
  <c r="L1463" i="3"/>
  <c r="B1462" i="3"/>
  <c r="C1466" i="3" l="1"/>
  <c r="F1466" i="3" s="1"/>
  <c r="L1464" i="3"/>
  <c r="B1463" i="3"/>
  <c r="C1467" i="3" l="1"/>
  <c r="F1467" i="3" s="1"/>
  <c r="L1465" i="3"/>
  <c r="B1464" i="3"/>
  <c r="C1468" i="3" l="1"/>
  <c r="F1468" i="3" s="1"/>
  <c r="L1466" i="3"/>
  <c r="B1465" i="3"/>
  <c r="C1469" i="3" l="1"/>
  <c r="F1469" i="3" s="1"/>
  <c r="L1467" i="3"/>
  <c r="B1466" i="3"/>
  <c r="C1470" i="3" l="1"/>
  <c r="F1470" i="3" s="1"/>
  <c r="L1468" i="3"/>
  <c r="B1467" i="3"/>
  <c r="C1471" i="3" l="1"/>
  <c r="F1471" i="3" s="1"/>
  <c r="L1469" i="3"/>
  <c r="B1468" i="3"/>
  <c r="C1472" i="3" l="1"/>
  <c r="F1472" i="3" s="1"/>
  <c r="L1470" i="3"/>
  <c r="B1469" i="3"/>
  <c r="C1473" i="3" l="1"/>
  <c r="F1473" i="3" s="1"/>
  <c r="L1471" i="3"/>
  <c r="B1470" i="3"/>
  <c r="C1474" i="3" l="1"/>
  <c r="F1474" i="3" s="1"/>
  <c r="L1472" i="3"/>
  <c r="B1471" i="3"/>
  <c r="C1475" i="3" l="1"/>
  <c r="F1475" i="3" s="1"/>
  <c r="L1473" i="3"/>
  <c r="B1472" i="3"/>
  <c r="C1476" i="3" l="1"/>
  <c r="F1476" i="3" s="1"/>
  <c r="L1474" i="3"/>
  <c r="B1473" i="3"/>
  <c r="C1477" i="3" l="1"/>
  <c r="F1477" i="3" s="1"/>
  <c r="L1475" i="3"/>
  <c r="B1474" i="3"/>
  <c r="C1478" i="3" l="1"/>
  <c r="F1478" i="3" s="1"/>
  <c r="L1476" i="3"/>
  <c r="B1475" i="3"/>
  <c r="C1479" i="3" l="1"/>
  <c r="F1479" i="3" s="1"/>
  <c r="L1477" i="3"/>
  <c r="B1476" i="3"/>
  <c r="C1480" i="3" l="1"/>
  <c r="F1480" i="3" s="1"/>
  <c r="L1478" i="3"/>
  <c r="B1477" i="3"/>
  <c r="C1481" i="3" l="1"/>
  <c r="F1481" i="3" s="1"/>
  <c r="L1479" i="3"/>
  <c r="B1478" i="3"/>
  <c r="C1482" i="3" l="1"/>
  <c r="F1482" i="3" s="1"/>
  <c r="L1480" i="3"/>
  <c r="B1479" i="3"/>
  <c r="C1483" i="3" l="1"/>
  <c r="F1483" i="3" s="1"/>
  <c r="L1481" i="3"/>
  <c r="B1480" i="3"/>
  <c r="C1484" i="3" l="1"/>
  <c r="F1484" i="3" s="1"/>
  <c r="L1482" i="3"/>
  <c r="B1481" i="3"/>
  <c r="C1485" i="3" l="1"/>
  <c r="F1485" i="3" s="1"/>
  <c r="L1483" i="3"/>
  <c r="B1482" i="3"/>
  <c r="C1486" i="3" l="1"/>
  <c r="F1486" i="3" s="1"/>
  <c r="L1484" i="3"/>
  <c r="B1483" i="3"/>
  <c r="C1487" i="3" l="1"/>
  <c r="F1487" i="3" s="1"/>
  <c r="L1485" i="3"/>
  <c r="B1484" i="3"/>
  <c r="C1488" i="3" l="1"/>
  <c r="F1488" i="3" s="1"/>
  <c r="L1486" i="3"/>
  <c r="B1485" i="3"/>
  <c r="C1489" i="3" l="1"/>
  <c r="F1489" i="3" s="1"/>
  <c r="L1487" i="3"/>
  <c r="B1486" i="3"/>
  <c r="C1490" i="3" l="1"/>
  <c r="F1490" i="3" s="1"/>
  <c r="L1488" i="3"/>
  <c r="B1487" i="3"/>
  <c r="C1491" i="3" l="1"/>
  <c r="F1491" i="3" s="1"/>
  <c r="L1489" i="3"/>
  <c r="B1488" i="3"/>
  <c r="C1492" i="3" l="1"/>
  <c r="F1492" i="3" s="1"/>
  <c r="L1490" i="3"/>
  <c r="B1489" i="3"/>
  <c r="C1493" i="3" l="1"/>
  <c r="F1493" i="3" s="1"/>
  <c r="L1491" i="3"/>
  <c r="B1490" i="3"/>
  <c r="C1494" i="3" l="1"/>
  <c r="F1494" i="3" s="1"/>
  <c r="L1492" i="3"/>
  <c r="B1491" i="3"/>
  <c r="C1495" i="3" l="1"/>
  <c r="F1495" i="3" s="1"/>
  <c r="L1493" i="3"/>
  <c r="B1492" i="3"/>
  <c r="C1496" i="3" l="1"/>
  <c r="F1496" i="3" s="1"/>
  <c r="L1494" i="3"/>
  <c r="B1493" i="3"/>
  <c r="C1497" i="3" l="1"/>
  <c r="F1497" i="3" s="1"/>
  <c r="L1495" i="3"/>
  <c r="B1494" i="3"/>
  <c r="C1498" i="3" l="1"/>
  <c r="F1498" i="3" s="1"/>
  <c r="L1496" i="3"/>
  <c r="B1495" i="3"/>
  <c r="C1499" i="3" l="1"/>
  <c r="F1499" i="3" s="1"/>
  <c r="L1497" i="3"/>
  <c r="B1496" i="3"/>
  <c r="C1500" i="3" l="1"/>
  <c r="F1500" i="3" s="1"/>
  <c r="L1498" i="3"/>
  <c r="B1497" i="3"/>
  <c r="C1501" i="3" l="1"/>
  <c r="F1501" i="3" s="1"/>
  <c r="L1499" i="3"/>
  <c r="B1498" i="3"/>
  <c r="C1502" i="3" l="1"/>
  <c r="F1502" i="3" s="1"/>
  <c r="L1500" i="3"/>
  <c r="B1499" i="3"/>
  <c r="C1503" i="3" l="1"/>
  <c r="F1503" i="3" s="1"/>
  <c r="L1501" i="3"/>
  <c r="B1500" i="3"/>
  <c r="C1504" i="3" l="1"/>
  <c r="F1504" i="3" s="1"/>
  <c r="L1502" i="3"/>
  <c r="B1501" i="3"/>
  <c r="C1505" i="3" l="1"/>
  <c r="F1505" i="3" s="1"/>
  <c r="L1503" i="3"/>
  <c r="B1502" i="3"/>
  <c r="C1506" i="3" l="1"/>
  <c r="F1506" i="3" s="1"/>
  <c r="L1504" i="3"/>
  <c r="B1503" i="3"/>
  <c r="C1507" i="3" l="1"/>
  <c r="F1507" i="3" s="1"/>
  <c r="L1505" i="3"/>
  <c r="B1504" i="3"/>
  <c r="C1508" i="3" l="1"/>
  <c r="F1508" i="3" s="1"/>
  <c r="L1506" i="3"/>
  <c r="B1505" i="3"/>
  <c r="C1509" i="3" l="1"/>
  <c r="F1509" i="3" s="1"/>
  <c r="L1507" i="3"/>
  <c r="B1506" i="3"/>
  <c r="C1510" i="3" l="1"/>
  <c r="F1510" i="3" s="1"/>
  <c r="L1508" i="3"/>
  <c r="B1507" i="3"/>
  <c r="C1511" i="3" l="1"/>
  <c r="F1511" i="3" s="1"/>
  <c r="L1509" i="3"/>
  <c r="B1508" i="3"/>
  <c r="C1512" i="3" l="1"/>
  <c r="F1512" i="3" s="1"/>
  <c r="L1510" i="3"/>
  <c r="B1509" i="3"/>
  <c r="C1513" i="3" l="1"/>
  <c r="F1513" i="3" s="1"/>
  <c r="L1511" i="3"/>
  <c r="B1510" i="3"/>
  <c r="C1514" i="3" l="1"/>
  <c r="F1514" i="3" s="1"/>
  <c r="L1512" i="3"/>
  <c r="B1511" i="3"/>
  <c r="C1515" i="3" l="1"/>
  <c r="F1515" i="3" s="1"/>
  <c r="L1513" i="3"/>
  <c r="B1512" i="3"/>
  <c r="C1516" i="3" l="1"/>
  <c r="F1516" i="3" s="1"/>
  <c r="L1514" i="3"/>
  <c r="B1513" i="3"/>
  <c r="C1517" i="3" l="1"/>
  <c r="F1517" i="3" s="1"/>
  <c r="L1515" i="3"/>
  <c r="B1514" i="3"/>
  <c r="C1518" i="3" l="1"/>
  <c r="F1518" i="3" s="1"/>
  <c r="L1516" i="3"/>
  <c r="B1515" i="3"/>
  <c r="C1519" i="3" l="1"/>
  <c r="F1519" i="3" s="1"/>
  <c r="L1517" i="3"/>
  <c r="B1516" i="3"/>
  <c r="C1520" i="3" l="1"/>
  <c r="F1520" i="3" s="1"/>
  <c r="L1518" i="3"/>
  <c r="B1517" i="3"/>
  <c r="C1521" i="3" l="1"/>
  <c r="F1521" i="3" s="1"/>
  <c r="L1519" i="3"/>
  <c r="B1518" i="3"/>
  <c r="C1522" i="3" l="1"/>
  <c r="F1522" i="3" s="1"/>
  <c r="L1520" i="3"/>
  <c r="B1519" i="3"/>
  <c r="C1523" i="3" l="1"/>
  <c r="F1523" i="3" s="1"/>
  <c r="L1521" i="3"/>
  <c r="B1520" i="3"/>
  <c r="C1524" i="3" l="1"/>
  <c r="F1524" i="3" s="1"/>
  <c r="L1522" i="3"/>
  <c r="B1521" i="3"/>
  <c r="C1525" i="3" l="1"/>
  <c r="F1525" i="3" s="1"/>
  <c r="L1523" i="3"/>
  <c r="B1522" i="3"/>
  <c r="C1526" i="3" l="1"/>
  <c r="F1526" i="3" s="1"/>
  <c r="L1524" i="3"/>
  <c r="B1523" i="3"/>
  <c r="C1527" i="3" l="1"/>
  <c r="F1527" i="3" s="1"/>
  <c r="L1525" i="3"/>
  <c r="B1524" i="3"/>
  <c r="C1528" i="3" l="1"/>
  <c r="F1528" i="3" s="1"/>
  <c r="L1526" i="3"/>
  <c r="B1525" i="3"/>
  <c r="C1529" i="3" l="1"/>
  <c r="F1529" i="3" s="1"/>
  <c r="L1527" i="3"/>
  <c r="B1526" i="3"/>
  <c r="C1530" i="3" l="1"/>
  <c r="F1530" i="3" s="1"/>
  <c r="L1528" i="3"/>
  <c r="B1527" i="3"/>
  <c r="C1531" i="3" l="1"/>
  <c r="F1531" i="3" s="1"/>
  <c r="L1529" i="3"/>
  <c r="B1528" i="3"/>
  <c r="C1532" i="3" l="1"/>
  <c r="F1532" i="3" s="1"/>
  <c r="L1530" i="3"/>
  <c r="B1529" i="3"/>
  <c r="C1533" i="3" l="1"/>
  <c r="F1533" i="3" s="1"/>
  <c r="L1531" i="3"/>
  <c r="B1530" i="3"/>
  <c r="C1534" i="3" l="1"/>
  <c r="F1534" i="3" s="1"/>
  <c r="L1532" i="3"/>
  <c r="B1531" i="3"/>
  <c r="C1535" i="3" l="1"/>
  <c r="F1535" i="3" s="1"/>
  <c r="L1533" i="3"/>
  <c r="B1532" i="3"/>
  <c r="C1536" i="3" l="1"/>
  <c r="F1536" i="3" s="1"/>
  <c r="L1534" i="3"/>
  <c r="B1533" i="3"/>
  <c r="C1537" i="3" l="1"/>
  <c r="F1537" i="3" s="1"/>
  <c r="L1535" i="3"/>
  <c r="B1534" i="3"/>
  <c r="C1538" i="3" l="1"/>
  <c r="F1538" i="3" s="1"/>
  <c r="L1536" i="3"/>
  <c r="B1535" i="3"/>
  <c r="C1539" i="3" l="1"/>
  <c r="F1539" i="3" s="1"/>
  <c r="L1537" i="3"/>
  <c r="B1536" i="3"/>
  <c r="C1540" i="3" l="1"/>
  <c r="F1540" i="3" s="1"/>
  <c r="L1538" i="3"/>
  <c r="B1537" i="3"/>
  <c r="C1541" i="3" l="1"/>
  <c r="F1541" i="3" s="1"/>
  <c r="L1539" i="3"/>
  <c r="B1538" i="3"/>
  <c r="C1542" i="3" l="1"/>
  <c r="F1542" i="3" s="1"/>
  <c r="L1540" i="3"/>
  <c r="B1539" i="3"/>
  <c r="C1543" i="3" l="1"/>
  <c r="F1543" i="3" s="1"/>
  <c r="L1541" i="3"/>
  <c r="B1540" i="3"/>
  <c r="C1544" i="3" l="1"/>
  <c r="F1544" i="3" s="1"/>
  <c r="L1542" i="3"/>
  <c r="B1541" i="3"/>
  <c r="C1545" i="3" l="1"/>
  <c r="F1545" i="3" s="1"/>
  <c r="L1543" i="3"/>
  <c r="B1542" i="3"/>
  <c r="C1546" i="3" l="1"/>
  <c r="F1546" i="3" s="1"/>
  <c r="L1544" i="3"/>
  <c r="B1543" i="3"/>
  <c r="C1547" i="3" l="1"/>
  <c r="F1547" i="3" s="1"/>
  <c r="L1545" i="3"/>
  <c r="B1544" i="3"/>
  <c r="C1548" i="3" l="1"/>
  <c r="F1548" i="3" s="1"/>
  <c r="L1546" i="3"/>
  <c r="B1545" i="3"/>
  <c r="C1549" i="3" l="1"/>
  <c r="F1549" i="3" s="1"/>
  <c r="L1547" i="3"/>
  <c r="B1546" i="3"/>
  <c r="C1550" i="3" l="1"/>
  <c r="F1550" i="3" s="1"/>
  <c r="L1548" i="3"/>
  <c r="B1547" i="3"/>
  <c r="C1551" i="3" l="1"/>
  <c r="F1551" i="3" s="1"/>
  <c r="L1549" i="3"/>
  <c r="B1548" i="3"/>
  <c r="C1552" i="3" l="1"/>
  <c r="F1552" i="3" s="1"/>
  <c r="L1550" i="3"/>
  <c r="B1549" i="3"/>
  <c r="C1553" i="3" l="1"/>
  <c r="F1553" i="3" s="1"/>
  <c r="L1551" i="3"/>
  <c r="B1550" i="3"/>
  <c r="C1554" i="3" l="1"/>
  <c r="F1554" i="3" s="1"/>
  <c r="L1552" i="3"/>
  <c r="B1551" i="3"/>
  <c r="C1555" i="3" l="1"/>
  <c r="F1555" i="3" s="1"/>
  <c r="L1553" i="3"/>
  <c r="B1552" i="3"/>
  <c r="C1556" i="3" l="1"/>
  <c r="F1556" i="3" s="1"/>
  <c r="L1554" i="3"/>
  <c r="B1553" i="3"/>
  <c r="C1557" i="3" l="1"/>
  <c r="F1557" i="3" s="1"/>
  <c r="L1555" i="3"/>
  <c r="B1554" i="3"/>
  <c r="C1558" i="3" l="1"/>
  <c r="F1558" i="3" s="1"/>
  <c r="L1556" i="3"/>
  <c r="B1555" i="3"/>
  <c r="C1559" i="3" l="1"/>
  <c r="F1559" i="3" s="1"/>
  <c r="L1557" i="3"/>
  <c r="B1556" i="3"/>
  <c r="C1560" i="3" l="1"/>
  <c r="F1560" i="3" s="1"/>
  <c r="L1558" i="3"/>
  <c r="B1557" i="3"/>
  <c r="C1561" i="3" l="1"/>
  <c r="F1561" i="3" s="1"/>
  <c r="L1559" i="3"/>
  <c r="B1558" i="3"/>
  <c r="C1562" i="3" l="1"/>
  <c r="F1562" i="3" s="1"/>
  <c r="L1560" i="3"/>
  <c r="B1559" i="3"/>
  <c r="C1563" i="3" l="1"/>
  <c r="F1563" i="3" s="1"/>
  <c r="L1561" i="3"/>
  <c r="B1560" i="3"/>
  <c r="C1564" i="3" l="1"/>
  <c r="F1564" i="3" s="1"/>
  <c r="L1562" i="3"/>
  <c r="B1561" i="3"/>
  <c r="C1565" i="3" l="1"/>
  <c r="F1565" i="3" s="1"/>
  <c r="L1563" i="3"/>
  <c r="B1562" i="3"/>
  <c r="C1566" i="3" l="1"/>
  <c r="F1566" i="3" s="1"/>
  <c r="L1564" i="3"/>
  <c r="B1563" i="3"/>
  <c r="C1567" i="3" l="1"/>
  <c r="F1567" i="3" s="1"/>
  <c r="L1565" i="3"/>
  <c r="B1564" i="3"/>
  <c r="C1568" i="3" l="1"/>
  <c r="F1568" i="3" s="1"/>
  <c r="L1566" i="3"/>
  <c r="B1565" i="3"/>
  <c r="C1569" i="3" l="1"/>
  <c r="F1569" i="3" s="1"/>
  <c r="L1567" i="3"/>
  <c r="B1566" i="3"/>
  <c r="C1570" i="3" l="1"/>
  <c r="F1570" i="3" s="1"/>
  <c r="L1568" i="3"/>
  <c r="B1567" i="3"/>
  <c r="C1571" i="3" l="1"/>
  <c r="F1571" i="3" s="1"/>
  <c r="L1569" i="3"/>
  <c r="B1568" i="3"/>
  <c r="C1572" i="3" l="1"/>
  <c r="F1572" i="3" s="1"/>
  <c r="L1570" i="3"/>
  <c r="B1569" i="3"/>
  <c r="C1573" i="3" l="1"/>
  <c r="F1573" i="3" s="1"/>
  <c r="L1571" i="3"/>
  <c r="B1570" i="3"/>
  <c r="C1574" i="3" l="1"/>
  <c r="F1574" i="3" s="1"/>
  <c r="L1572" i="3"/>
  <c r="B1571" i="3"/>
  <c r="C1575" i="3" l="1"/>
  <c r="F1575" i="3" s="1"/>
  <c r="L1573" i="3"/>
  <c r="B1572" i="3"/>
  <c r="C1576" i="3" l="1"/>
  <c r="F1576" i="3" s="1"/>
  <c r="L1574" i="3"/>
  <c r="B1573" i="3"/>
  <c r="C1577" i="3" l="1"/>
  <c r="F1577" i="3" s="1"/>
  <c r="L1575" i="3"/>
  <c r="B1574" i="3"/>
  <c r="C1578" i="3" l="1"/>
  <c r="F1578" i="3" s="1"/>
  <c r="L1576" i="3"/>
  <c r="B1575" i="3"/>
  <c r="C1579" i="3" l="1"/>
  <c r="F1579" i="3" s="1"/>
  <c r="L1577" i="3"/>
  <c r="B1576" i="3"/>
  <c r="C1580" i="3" l="1"/>
  <c r="F1580" i="3" s="1"/>
  <c r="L1578" i="3"/>
  <c r="B1577" i="3"/>
  <c r="C1581" i="3" l="1"/>
  <c r="F1581" i="3" s="1"/>
  <c r="L1579" i="3"/>
  <c r="B1578" i="3"/>
  <c r="C1582" i="3" l="1"/>
  <c r="F1582" i="3" s="1"/>
  <c r="L1580" i="3"/>
  <c r="B1579" i="3"/>
  <c r="C1583" i="3" l="1"/>
  <c r="F1583" i="3" s="1"/>
  <c r="L1581" i="3"/>
  <c r="B1580" i="3"/>
  <c r="C1584" i="3" l="1"/>
  <c r="F1584" i="3" s="1"/>
  <c r="L1582" i="3"/>
  <c r="B1581" i="3"/>
  <c r="C1585" i="3" l="1"/>
  <c r="F1585" i="3" s="1"/>
  <c r="L1583" i="3"/>
  <c r="B1582" i="3"/>
  <c r="C1586" i="3" l="1"/>
  <c r="F1586" i="3" s="1"/>
  <c r="L1584" i="3"/>
  <c r="B1583" i="3"/>
  <c r="C1587" i="3" l="1"/>
  <c r="F1587" i="3" s="1"/>
  <c r="L1585" i="3"/>
  <c r="B1584" i="3"/>
  <c r="C1588" i="3" l="1"/>
  <c r="F1588" i="3" s="1"/>
  <c r="L1586" i="3"/>
  <c r="B1585" i="3"/>
  <c r="C1589" i="3" l="1"/>
  <c r="F1589" i="3" s="1"/>
  <c r="L1587" i="3"/>
  <c r="B1586" i="3"/>
  <c r="C1590" i="3" l="1"/>
  <c r="F1590" i="3" s="1"/>
  <c r="L1588" i="3"/>
  <c r="B1587" i="3"/>
  <c r="C1591" i="3" l="1"/>
  <c r="F1591" i="3" s="1"/>
  <c r="L1589" i="3"/>
  <c r="B1588" i="3"/>
  <c r="C1592" i="3" l="1"/>
  <c r="F1592" i="3" s="1"/>
  <c r="L1590" i="3"/>
  <c r="B1589" i="3"/>
  <c r="C1593" i="3" l="1"/>
  <c r="F1593" i="3" s="1"/>
  <c r="L1591" i="3"/>
  <c r="B1590" i="3"/>
  <c r="C1594" i="3" l="1"/>
  <c r="F1594" i="3" s="1"/>
  <c r="L1592" i="3"/>
  <c r="B1591" i="3"/>
  <c r="C1595" i="3" l="1"/>
  <c r="F1595" i="3" s="1"/>
  <c r="L1593" i="3"/>
  <c r="B1592" i="3"/>
  <c r="C1596" i="3" l="1"/>
  <c r="F1596" i="3" s="1"/>
  <c r="L1594" i="3"/>
  <c r="B1593" i="3"/>
  <c r="C1597" i="3" l="1"/>
  <c r="F1597" i="3" s="1"/>
  <c r="L1595" i="3"/>
  <c r="B1594" i="3"/>
  <c r="C1598" i="3" l="1"/>
  <c r="F1598" i="3" s="1"/>
  <c r="L1596" i="3"/>
  <c r="B1595" i="3"/>
  <c r="C1599" i="3" l="1"/>
  <c r="F1599" i="3" s="1"/>
  <c r="L1597" i="3"/>
  <c r="B1596" i="3"/>
  <c r="C1600" i="3" l="1"/>
  <c r="F1600" i="3" s="1"/>
  <c r="L1598" i="3"/>
  <c r="B1597" i="3"/>
  <c r="C1601" i="3" l="1"/>
  <c r="F1601" i="3" s="1"/>
  <c r="L1599" i="3"/>
  <c r="B1598" i="3"/>
  <c r="C1602" i="3" l="1"/>
  <c r="F1602" i="3" s="1"/>
  <c r="L1600" i="3"/>
  <c r="B1599" i="3"/>
  <c r="C1603" i="3" l="1"/>
  <c r="F1603" i="3" s="1"/>
  <c r="L1601" i="3"/>
  <c r="B1600" i="3"/>
  <c r="C1604" i="3" l="1"/>
  <c r="F1604" i="3" s="1"/>
  <c r="L1602" i="3"/>
  <c r="B1601" i="3"/>
  <c r="C1605" i="3" l="1"/>
  <c r="F1605" i="3" s="1"/>
  <c r="L1603" i="3"/>
  <c r="B1602" i="3"/>
  <c r="C1606" i="3" l="1"/>
  <c r="F1606" i="3" s="1"/>
  <c r="L1604" i="3"/>
  <c r="B1603" i="3"/>
  <c r="C1607" i="3" l="1"/>
  <c r="F1607" i="3" s="1"/>
  <c r="L1605" i="3"/>
  <c r="B1604" i="3"/>
  <c r="C1608" i="3" l="1"/>
  <c r="F1608" i="3" s="1"/>
  <c r="L1606" i="3"/>
  <c r="B1605" i="3"/>
  <c r="C1609" i="3" l="1"/>
  <c r="F1609" i="3" s="1"/>
  <c r="L1607" i="3"/>
  <c r="B1606" i="3"/>
  <c r="C1610" i="3" l="1"/>
  <c r="F1610" i="3" s="1"/>
  <c r="L1608" i="3"/>
  <c r="B1607" i="3"/>
  <c r="C1611" i="3" l="1"/>
  <c r="F1611" i="3" s="1"/>
  <c r="L1609" i="3"/>
  <c r="B1608" i="3"/>
  <c r="C1612" i="3" l="1"/>
  <c r="F1612" i="3" s="1"/>
  <c r="L1610" i="3"/>
  <c r="B1609" i="3"/>
  <c r="C1613" i="3" l="1"/>
  <c r="F1613" i="3" s="1"/>
  <c r="L1611" i="3"/>
  <c r="B1610" i="3"/>
  <c r="C1614" i="3" l="1"/>
  <c r="F1614" i="3" s="1"/>
  <c r="L1612" i="3"/>
  <c r="B1611" i="3"/>
  <c r="C1615" i="3" l="1"/>
  <c r="F1615" i="3" s="1"/>
  <c r="L1613" i="3"/>
  <c r="B1612" i="3"/>
  <c r="C1616" i="3" l="1"/>
  <c r="F1616" i="3" s="1"/>
  <c r="L1614" i="3"/>
  <c r="B1613" i="3"/>
  <c r="C1617" i="3" l="1"/>
  <c r="F1617" i="3" s="1"/>
  <c r="L1615" i="3"/>
  <c r="B1614" i="3"/>
  <c r="L1616" i="3" l="1"/>
  <c r="B1615" i="3"/>
  <c r="C1618" i="3"/>
  <c r="F1618" i="3" s="1"/>
  <c r="L1617" i="3" l="1"/>
  <c r="B1616" i="3"/>
  <c r="C1619" i="3"/>
  <c r="F1619" i="3" s="1"/>
  <c r="L1618" i="3" l="1"/>
  <c r="B1617" i="3"/>
  <c r="C1620" i="3"/>
  <c r="F1620" i="3" s="1"/>
  <c r="L1619" i="3" l="1"/>
  <c r="B1618" i="3"/>
  <c r="C1621" i="3"/>
  <c r="F1621" i="3" s="1"/>
  <c r="L1620" i="3" l="1"/>
  <c r="B1619" i="3"/>
  <c r="C1622" i="3"/>
  <c r="F1622" i="3" s="1"/>
  <c r="L1621" i="3" l="1"/>
  <c r="B1620" i="3"/>
  <c r="C1623" i="3"/>
  <c r="F1623" i="3" s="1"/>
  <c r="L1622" i="3" l="1"/>
  <c r="B1621" i="3"/>
  <c r="C1624" i="3"/>
  <c r="F1624" i="3" s="1"/>
  <c r="L1623" i="3" l="1"/>
  <c r="B1622" i="3"/>
  <c r="C1625" i="3"/>
  <c r="F1625" i="3" s="1"/>
  <c r="L1624" i="3" l="1"/>
  <c r="B1623" i="3"/>
  <c r="C1626" i="3"/>
  <c r="F1626" i="3" s="1"/>
  <c r="L1625" i="3" l="1"/>
  <c r="B1624" i="3"/>
  <c r="C1627" i="3"/>
  <c r="F1627" i="3" s="1"/>
  <c r="L1626" i="3" l="1"/>
  <c r="B1625" i="3"/>
  <c r="C1628" i="3"/>
  <c r="F1628" i="3" s="1"/>
  <c r="L1627" i="3" l="1"/>
  <c r="B1626" i="3"/>
  <c r="C1629" i="3"/>
  <c r="F1629" i="3" s="1"/>
  <c r="L1628" i="3" l="1"/>
  <c r="B1627" i="3"/>
  <c r="C1630" i="3"/>
  <c r="F1630" i="3" s="1"/>
  <c r="L1629" i="3" l="1"/>
  <c r="B1628" i="3"/>
  <c r="C1631" i="3"/>
  <c r="F1631" i="3" s="1"/>
  <c r="L1630" i="3" l="1"/>
  <c r="B1629" i="3"/>
  <c r="C1632" i="3"/>
  <c r="F1632" i="3" s="1"/>
  <c r="L1631" i="3" l="1"/>
  <c r="B1630" i="3"/>
  <c r="C1633" i="3"/>
  <c r="F1633" i="3" s="1"/>
  <c r="L1632" i="3" l="1"/>
  <c r="B1631" i="3"/>
  <c r="C1634" i="3"/>
  <c r="F1634" i="3" s="1"/>
  <c r="L1633" i="3" l="1"/>
  <c r="B1632" i="3"/>
  <c r="C1635" i="3"/>
  <c r="F1635" i="3" s="1"/>
  <c r="L1634" i="3" l="1"/>
  <c r="B1633" i="3"/>
  <c r="C1636" i="3"/>
  <c r="F1636" i="3" s="1"/>
  <c r="L1635" i="3" l="1"/>
  <c r="B1634" i="3"/>
  <c r="C1637" i="3"/>
  <c r="F1637" i="3" s="1"/>
  <c r="L1636" i="3" l="1"/>
  <c r="B1635" i="3"/>
  <c r="C1638" i="3"/>
  <c r="F1638" i="3" s="1"/>
  <c r="L1637" i="3" l="1"/>
  <c r="B1636" i="3"/>
  <c r="C1639" i="3"/>
  <c r="F1639" i="3" s="1"/>
  <c r="L1638" i="3" l="1"/>
  <c r="B1637" i="3"/>
  <c r="C1640" i="3"/>
  <c r="F1640" i="3" s="1"/>
  <c r="L1639" i="3" l="1"/>
  <c r="B1638" i="3"/>
  <c r="C1641" i="3"/>
  <c r="F1641" i="3" s="1"/>
  <c r="L1640" i="3" l="1"/>
  <c r="B1639" i="3"/>
  <c r="C1642" i="3"/>
  <c r="F1642" i="3" s="1"/>
  <c r="L1641" i="3" l="1"/>
  <c r="B1640" i="3"/>
  <c r="C1643" i="3"/>
  <c r="F1643" i="3" s="1"/>
  <c r="L1642" i="3" l="1"/>
  <c r="B1641" i="3"/>
  <c r="C1644" i="3"/>
  <c r="F1644" i="3" s="1"/>
  <c r="L1643" i="3" l="1"/>
  <c r="B1642" i="3"/>
  <c r="C1645" i="3"/>
  <c r="F1645" i="3" s="1"/>
  <c r="L1644" i="3" l="1"/>
  <c r="B1643" i="3"/>
  <c r="C1646" i="3"/>
  <c r="F1646" i="3" s="1"/>
  <c r="L1645" i="3" l="1"/>
  <c r="B1644" i="3"/>
  <c r="C1647" i="3"/>
  <c r="F1647" i="3" s="1"/>
  <c r="L1646" i="3" l="1"/>
  <c r="B1645" i="3"/>
  <c r="C1648" i="3"/>
  <c r="F1648" i="3" s="1"/>
  <c r="L1647" i="3" l="1"/>
  <c r="B1646" i="3"/>
  <c r="C1649" i="3"/>
  <c r="F1649" i="3" s="1"/>
  <c r="L1648" i="3" l="1"/>
  <c r="B1647" i="3"/>
  <c r="C1650" i="3"/>
  <c r="F1650" i="3" s="1"/>
  <c r="L1649" i="3" l="1"/>
  <c r="B1648" i="3"/>
  <c r="C1651" i="3"/>
  <c r="F1651" i="3" s="1"/>
  <c r="L1650" i="3" l="1"/>
  <c r="B1649" i="3"/>
  <c r="C1652" i="3"/>
  <c r="F1652" i="3" s="1"/>
  <c r="L1651" i="3" l="1"/>
  <c r="B1650" i="3"/>
  <c r="C1653" i="3"/>
  <c r="F1653" i="3" s="1"/>
  <c r="L1652" i="3" l="1"/>
  <c r="B1651" i="3"/>
  <c r="C1654" i="3"/>
  <c r="F1654" i="3" s="1"/>
  <c r="L1653" i="3" l="1"/>
  <c r="B1652" i="3"/>
  <c r="C1655" i="3"/>
  <c r="F1655" i="3" s="1"/>
  <c r="L1654" i="3" l="1"/>
  <c r="B1653" i="3"/>
  <c r="C1656" i="3"/>
  <c r="F1656" i="3" s="1"/>
  <c r="L1655" i="3" l="1"/>
  <c r="B1654" i="3"/>
  <c r="C1657" i="3"/>
  <c r="F1657" i="3" s="1"/>
  <c r="L1656" i="3" l="1"/>
  <c r="B1655" i="3"/>
  <c r="C1658" i="3"/>
  <c r="F1658" i="3" s="1"/>
  <c r="L1657" i="3" l="1"/>
  <c r="B1656" i="3"/>
  <c r="C1659" i="3"/>
  <c r="F1659" i="3" s="1"/>
  <c r="L1658" i="3" l="1"/>
  <c r="B1657" i="3"/>
  <c r="C1660" i="3"/>
  <c r="F1660" i="3" s="1"/>
  <c r="L1659" i="3" l="1"/>
  <c r="B1658" i="3"/>
  <c r="C1661" i="3"/>
  <c r="F1661" i="3" s="1"/>
  <c r="L1660" i="3" l="1"/>
  <c r="B1659" i="3"/>
  <c r="C1662" i="3"/>
  <c r="F1662" i="3" s="1"/>
  <c r="L1661" i="3" l="1"/>
  <c r="B1660" i="3"/>
  <c r="C1663" i="3"/>
  <c r="F1663" i="3" s="1"/>
  <c r="L1662" i="3" l="1"/>
  <c r="B1661" i="3"/>
  <c r="C1664" i="3"/>
  <c r="F1664" i="3" s="1"/>
  <c r="L1663" i="3" l="1"/>
  <c r="B1662" i="3"/>
  <c r="C1665" i="3"/>
  <c r="F1665" i="3" s="1"/>
  <c r="L1664" i="3" l="1"/>
  <c r="B1663" i="3"/>
  <c r="C1666" i="3"/>
  <c r="F1666" i="3" s="1"/>
  <c r="L1665" i="3" l="1"/>
  <c r="B1664" i="3"/>
  <c r="C1667" i="3"/>
  <c r="F1667" i="3" s="1"/>
  <c r="L1666" i="3" l="1"/>
  <c r="B1665" i="3"/>
  <c r="C1668" i="3"/>
  <c r="F1668" i="3" s="1"/>
  <c r="L1667" i="3" l="1"/>
  <c r="B1666" i="3"/>
  <c r="C1669" i="3"/>
  <c r="F1669" i="3" s="1"/>
  <c r="L1668" i="3" l="1"/>
  <c r="B1667" i="3"/>
  <c r="C1670" i="3"/>
  <c r="F1670" i="3" s="1"/>
  <c r="L1669" i="3" l="1"/>
  <c r="B1668" i="3"/>
  <c r="C1671" i="3"/>
  <c r="F1671" i="3" s="1"/>
  <c r="L1670" i="3" l="1"/>
  <c r="B1669" i="3"/>
  <c r="C1672" i="3"/>
  <c r="F1672" i="3" s="1"/>
  <c r="L1671" i="3" l="1"/>
  <c r="B1670" i="3"/>
  <c r="C1673" i="3"/>
  <c r="F1673" i="3" s="1"/>
  <c r="L1672" i="3" l="1"/>
  <c r="B1671" i="3"/>
  <c r="C1674" i="3"/>
  <c r="F1674" i="3" s="1"/>
  <c r="L1673" i="3" l="1"/>
  <c r="B1672" i="3"/>
  <c r="C1675" i="3"/>
  <c r="F1675" i="3" s="1"/>
  <c r="L1674" i="3" l="1"/>
  <c r="B1673" i="3"/>
  <c r="C1676" i="3"/>
  <c r="F1676" i="3" s="1"/>
  <c r="L1675" i="3" l="1"/>
  <c r="B1674" i="3"/>
  <c r="C1677" i="3"/>
  <c r="F1677" i="3" s="1"/>
  <c r="L1676" i="3" l="1"/>
  <c r="B1675" i="3"/>
  <c r="C1678" i="3"/>
  <c r="F1678" i="3" s="1"/>
  <c r="L1677" i="3" l="1"/>
  <c r="B1676" i="3"/>
  <c r="C1679" i="3"/>
  <c r="F1679" i="3" s="1"/>
  <c r="L1678" i="3" l="1"/>
  <c r="B1677" i="3"/>
  <c r="C1680" i="3"/>
  <c r="F1680" i="3" s="1"/>
  <c r="L1679" i="3" l="1"/>
  <c r="B1678" i="3"/>
  <c r="C1681" i="3"/>
  <c r="F1681" i="3" s="1"/>
  <c r="L1680" i="3" l="1"/>
  <c r="B1679" i="3"/>
  <c r="C1682" i="3"/>
  <c r="F1682" i="3" s="1"/>
  <c r="L1681" i="3" l="1"/>
  <c r="B1680" i="3"/>
  <c r="C1683" i="3"/>
  <c r="F1683" i="3" s="1"/>
  <c r="L1682" i="3" l="1"/>
  <c r="B1681" i="3"/>
  <c r="C1684" i="3"/>
  <c r="F1684" i="3" s="1"/>
  <c r="L1683" i="3" l="1"/>
  <c r="B1682" i="3"/>
  <c r="C1685" i="3"/>
  <c r="F1685" i="3" s="1"/>
  <c r="L1684" i="3" l="1"/>
  <c r="B1683" i="3"/>
  <c r="C1686" i="3"/>
  <c r="F1686" i="3" s="1"/>
  <c r="L1685" i="3" l="1"/>
  <c r="B1684" i="3"/>
  <c r="C1687" i="3"/>
  <c r="F1687" i="3" s="1"/>
  <c r="L1686" i="3" l="1"/>
  <c r="B1685" i="3"/>
  <c r="C1688" i="3"/>
  <c r="F1688" i="3" s="1"/>
  <c r="L1687" i="3" l="1"/>
  <c r="B1686" i="3"/>
  <c r="C1689" i="3"/>
  <c r="F1689" i="3" s="1"/>
  <c r="L1688" i="3" l="1"/>
  <c r="B1687" i="3"/>
  <c r="C1690" i="3"/>
  <c r="F1690" i="3" s="1"/>
  <c r="L1689" i="3" l="1"/>
  <c r="B1688" i="3"/>
  <c r="C1691" i="3"/>
  <c r="F1691" i="3" s="1"/>
  <c r="L1690" i="3" l="1"/>
  <c r="B1689" i="3"/>
  <c r="C1692" i="3"/>
  <c r="F1692" i="3" s="1"/>
  <c r="L1691" i="3" l="1"/>
  <c r="B1690" i="3"/>
  <c r="C1693" i="3"/>
  <c r="F1693" i="3" s="1"/>
  <c r="L1692" i="3" l="1"/>
  <c r="B1691" i="3"/>
  <c r="C1694" i="3"/>
  <c r="F1694" i="3" s="1"/>
  <c r="L1693" i="3" l="1"/>
  <c r="B1692" i="3"/>
  <c r="C1695" i="3"/>
  <c r="F1695" i="3" s="1"/>
  <c r="L1694" i="3" l="1"/>
  <c r="B1693" i="3"/>
  <c r="C1696" i="3"/>
  <c r="F1696" i="3" s="1"/>
  <c r="L1695" i="3" l="1"/>
  <c r="B1694" i="3"/>
  <c r="C1697" i="3"/>
  <c r="F1697" i="3" s="1"/>
  <c r="L1696" i="3" l="1"/>
  <c r="B1695" i="3"/>
  <c r="C1698" i="3"/>
  <c r="F1698" i="3" s="1"/>
  <c r="L1697" i="3" l="1"/>
  <c r="B1696" i="3"/>
  <c r="C1699" i="3"/>
  <c r="F1699" i="3" s="1"/>
  <c r="L1698" i="3" l="1"/>
  <c r="B1697" i="3"/>
  <c r="C1700" i="3"/>
  <c r="F1700" i="3" s="1"/>
  <c r="L1699" i="3" l="1"/>
  <c r="B1698" i="3"/>
  <c r="C1701" i="3"/>
  <c r="F1701" i="3" s="1"/>
  <c r="L1700" i="3" l="1"/>
  <c r="B1699" i="3"/>
  <c r="C1702" i="3"/>
  <c r="F1702" i="3" s="1"/>
  <c r="L1701" i="3" l="1"/>
  <c r="B1700" i="3"/>
  <c r="C1703" i="3"/>
  <c r="F1703" i="3" s="1"/>
  <c r="L1702" i="3" l="1"/>
  <c r="B1701" i="3"/>
  <c r="C1704" i="3"/>
  <c r="F1704" i="3" s="1"/>
  <c r="L1703" i="3" l="1"/>
  <c r="B1702" i="3"/>
  <c r="C1705" i="3"/>
  <c r="F1705" i="3" s="1"/>
  <c r="L1704" i="3" l="1"/>
  <c r="B1703" i="3"/>
  <c r="C1706" i="3"/>
  <c r="F1706" i="3" s="1"/>
  <c r="L1705" i="3" l="1"/>
  <c r="B1704" i="3"/>
  <c r="C1707" i="3"/>
  <c r="F1707" i="3" s="1"/>
  <c r="L1706" i="3" l="1"/>
  <c r="B1705" i="3"/>
  <c r="C1708" i="3"/>
  <c r="F1708" i="3" s="1"/>
  <c r="L1707" i="3" l="1"/>
  <c r="B1706" i="3"/>
  <c r="C1709" i="3"/>
  <c r="F1709" i="3" s="1"/>
  <c r="L1708" i="3" l="1"/>
  <c r="B1707" i="3"/>
  <c r="C1710" i="3"/>
  <c r="F1710" i="3" s="1"/>
  <c r="L1709" i="3" l="1"/>
  <c r="B1708" i="3"/>
  <c r="C1711" i="3"/>
  <c r="F1711" i="3" s="1"/>
  <c r="L1710" i="3" l="1"/>
  <c r="B1709" i="3"/>
  <c r="C1712" i="3"/>
  <c r="F1712" i="3" s="1"/>
  <c r="L1711" i="3" l="1"/>
  <c r="B1710" i="3"/>
  <c r="C1713" i="3"/>
  <c r="F1713" i="3" s="1"/>
  <c r="L1712" i="3" l="1"/>
  <c r="B1711" i="3"/>
  <c r="C1714" i="3"/>
  <c r="F1714" i="3" s="1"/>
  <c r="L1713" i="3" l="1"/>
  <c r="B1712" i="3"/>
  <c r="C1715" i="3"/>
  <c r="F1715" i="3" s="1"/>
  <c r="L1714" i="3" l="1"/>
  <c r="B1713" i="3"/>
  <c r="C1716" i="3"/>
  <c r="F1716" i="3" s="1"/>
  <c r="L1715" i="3" l="1"/>
  <c r="B1714" i="3"/>
  <c r="C1717" i="3"/>
  <c r="F1717" i="3" s="1"/>
  <c r="L1716" i="3" l="1"/>
  <c r="B1715" i="3"/>
  <c r="C1718" i="3"/>
  <c r="F1718" i="3" s="1"/>
  <c r="L1717" i="3" l="1"/>
  <c r="B1716" i="3"/>
  <c r="C1719" i="3"/>
  <c r="F1719" i="3" s="1"/>
  <c r="L1718" i="3" l="1"/>
  <c r="B1717" i="3"/>
  <c r="C1720" i="3"/>
  <c r="F1720" i="3" s="1"/>
  <c r="L1719" i="3" l="1"/>
  <c r="B1718" i="3"/>
  <c r="C1721" i="3"/>
  <c r="F1721" i="3" s="1"/>
  <c r="L1720" i="3" l="1"/>
  <c r="B1719" i="3"/>
  <c r="C1722" i="3"/>
  <c r="F1722" i="3" s="1"/>
  <c r="L1721" i="3" l="1"/>
  <c r="B1720" i="3"/>
  <c r="C1723" i="3"/>
  <c r="F1723" i="3" s="1"/>
  <c r="L1722" i="3" l="1"/>
  <c r="B1721" i="3"/>
  <c r="C1724" i="3"/>
  <c r="F1724" i="3" s="1"/>
  <c r="L1723" i="3" l="1"/>
  <c r="B1722" i="3"/>
  <c r="C1725" i="3"/>
  <c r="F1725" i="3" s="1"/>
  <c r="L1724" i="3" l="1"/>
  <c r="B1723" i="3"/>
  <c r="C1726" i="3"/>
  <c r="F1726" i="3" s="1"/>
  <c r="L1725" i="3" l="1"/>
  <c r="B1724" i="3"/>
  <c r="C1727" i="3"/>
  <c r="F1727" i="3" s="1"/>
  <c r="C1728" i="3" l="1"/>
  <c r="F1728" i="3" s="1"/>
  <c r="L1726" i="3"/>
  <c r="B1725" i="3"/>
  <c r="C1729" i="3" l="1"/>
  <c r="F1729" i="3" s="1"/>
  <c r="L1727" i="3"/>
  <c r="B1726" i="3"/>
  <c r="C1730" i="3" l="1"/>
  <c r="F1730" i="3" s="1"/>
  <c r="L1728" i="3"/>
  <c r="B1727" i="3"/>
  <c r="C1731" i="3" l="1"/>
  <c r="F1731" i="3" s="1"/>
  <c r="L1729" i="3"/>
  <c r="B1728" i="3"/>
  <c r="C1732" i="3" l="1"/>
  <c r="F1732" i="3" s="1"/>
  <c r="L1730" i="3"/>
  <c r="B1729" i="3"/>
  <c r="C1733" i="3" l="1"/>
  <c r="F1733" i="3" s="1"/>
  <c r="L1731" i="3"/>
  <c r="B1730" i="3"/>
  <c r="C1734" i="3" l="1"/>
  <c r="F1734" i="3" s="1"/>
  <c r="L1732" i="3"/>
  <c r="B1731" i="3"/>
  <c r="C1735" i="3" l="1"/>
  <c r="F1735" i="3" s="1"/>
  <c r="L1733" i="3"/>
  <c r="B1732" i="3"/>
  <c r="C1736" i="3" l="1"/>
  <c r="F1736" i="3" s="1"/>
  <c r="L1734" i="3"/>
  <c r="B1733" i="3"/>
  <c r="C1737" i="3" l="1"/>
  <c r="F1737" i="3" s="1"/>
  <c r="L1735" i="3"/>
  <c r="B1734" i="3"/>
  <c r="C1738" i="3" l="1"/>
  <c r="F1738" i="3" s="1"/>
  <c r="L1736" i="3"/>
  <c r="B1735" i="3"/>
  <c r="L1737" i="3" l="1"/>
  <c r="B1736" i="3"/>
  <c r="C1739" i="3"/>
  <c r="F1739" i="3" s="1"/>
  <c r="L1738" i="3" l="1"/>
  <c r="B1737" i="3"/>
  <c r="C1740" i="3"/>
  <c r="F1740" i="3" s="1"/>
  <c r="C1741" i="3" l="1"/>
  <c r="F1741" i="3" s="1"/>
  <c r="L1739" i="3"/>
  <c r="B1738" i="3"/>
  <c r="C1742" i="3" l="1"/>
  <c r="F1742" i="3" s="1"/>
  <c r="L1740" i="3"/>
  <c r="B1739" i="3"/>
  <c r="C1743" i="3" l="1"/>
  <c r="F1743" i="3" s="1"/>
  <c r="L1741" i="3"/>
  <c r="B1740" i="3"/>
  <c r="C1744" i="3" l="1"/>
  <c r="F1744" i="3" s="1"/>
  <c r="L1742" i="3"/>
  <c r="B1741" i="3"/>
  <c r="C1745" i="3" l="1"/>
  <c r="F1745" i="3" s="1"/>
  <c r="L1743" i="3"/>
  <c r="B1742" i="3"/>
  <c r="C1746" i="3" l="1"/>
  <c r="F1746" i="3" s="1"/>
  <c r="L1744" i="3"/>
  <c r="B1743" i="3"/>
  <c r="C1747" i="3" l="1"/>
  <c r="F1747" i="3" s="1"/>
  <c r="L1745" i="3"/>
  <c r="B1744" i="3"/>
  <c r="C1748" i="3" l="1"/>
  <c r="F1748" i="3" s="1"/>
  <c r="L1746" i="3"/>
  <c r="B1745" i="3"/>
  <c r="C1749" i="3" l="1"/>
  <c r="F1749" i="3" s="1"/>
  <c r="L1747" i="3"/>
  <c r="B1746" i="3"/>
  <c r="C1750" i="3" l="1"/>
  <c r="F1750" i="3" s="1"/>
  <c r="L1748" i="3"/>
  <c r="B1747" i="3"/>
  <c r="C1751" i="3" l="1"/>
  <c r="F1751" i="3" s="1"/>
  <c r="L1749" i="3"/>
  <c r="B1748" i="3"/>
  <c r="C1752" i="3" l="1"/>
  <c r="F1752" i="3" s="1"/>
  <c r="L1750" i="3"/>
  <c r="B1749" i="3"/>
  <c r="C1753" i="3" l="1"/>
  <c r="F1753" i="3" s="1"/>
  <c r="L1751" i="3"/>
  <c r="B1750" i="3"/>
  <c r="C1754" i="3" l="1"/>
  <c r="F1754" i="3" s="1"/>
  <c r="L1752" i="3"/>
  <c r="B1751" i="3"/>
  <c r="C1755" i="3" l="1"/>
  <c r="F1755" i="3" s="1"/>
  <c r="L1753" i="3"/>
  <c r="B1752" i="3"/>
  <c r="C1756" i="3" l="1"/>
  <c r="F1756" i="3" s="1"/>
  <c r="L1754" i="3"/>
  <c r="B1753" i="3"/>
  <c r="C1757" i="3" l="1"/>
  <c r="F1757" i="3" s="1"/>
  <c r="L1755" i="3"/>
  <c r="B1754" i="3"/>
  <c r="C1758" i="3" l="1"/>
  <c r="F1758" i="3" s="1"/>
  <c r="L1756" i="3"/>
  <c r="B1755" i="3"/>
  <c r="C1759" i="3" l="1"/>
  <c r="F1759" i="3" s="1"/>
  <c r="L1757" i="3"/>
  <c r="B1756" i="3"/>
  <c r="C1760" i="3" l="1"/>
  <c r="F1760" i="3" s="1"/>
  <c r="L1758" i="3"/>
  <c r="B1757" i="3"/>
  <c r="C1761" i="3" l="1"/>
  <c r="F1761" i="3" s="1"/>
  <c r="L1759" i="3"/>
  <c r="B1758" i="3"/>
  <c r="C1762" i="3" l="1"/>
  <c r="F1762" i="3" s="1"/>
  <c r="L1760" i="3"/>
  <c r="B1759" i="3"/>
  <c r="C1763" i="3" l="1"/>
  <c r="F1763" i="3" s="1"/>
  <c r="L1761" i="3"/>
  <c r="B1760" i="3"/>
  <c r="C1764" i="3" l="1"/>
  <c r="F1764" i="3" s="1"/>
  <c r="L1762" i="3"/>
  <c r="B1761" i="3"/>
  <c r="C1765" i="3" l="1"/>
  <c r="F1765" i="3" s="1"/>
  <c r="L1763" i="3"/>
  <c r="B1762" i="3"/>
  <c r="C1766" i="3" l="1"/>
  <c r="F1766" i="3" s="1"/>
  <c r="L1764" i="3"/>
  <c r="B1763" i="3"/>
  <c r="C1767" i="3" l="1"/>
  <c r="F1767" i="3" s="1"/>
  <c r="L1765" i="3"/>
  <c r="B1764" i="3"/>
  <c r="C1768" i="3" l="1"/>
  <c r="F1768" i="3" s="1"/>
  <c r="L1766" i="3"/>
  <c r="B1765" i="3"/>
  <c r="C1769" i="3" l="1"/>
  <c r="F1769" i="3" s="1"/>
  <c r="L1767" i="3"/>
  <c r="B1766" i="3"/>
  <c r="C1770" i="3" l="1"/>
  <c r="F1770" i="3" s="1"/>
  <c r="L1768" i="3"/>
  <c r="B1767" i="3"/>
  <c r="C1771" i="3" l="1"/>
  <c r="F1771" i="3" s="1"/>
  <c r="L1769" i="3"/>
  <c r="B1768" i="3"/>
  <c r="C1772" i="3" l="1"/>
  <c r="F1772" i="3" s="1"/>
  <c r="L1770" i="3"/>
  <c r="B1769" i="3"/>
  <c r="C1773" i="3" l="1"/>
  <c r="F1773" i="3" s="1"/>
  <c r="L1771" i="3"/>
  <c r="B1770" i="3"/>
  <c r="C1774" i="3" l="1"/>
  <c r="F1774" i="3" s="1"/>
  <c r="L1772" i="3"/>
  <c r="B1771" i="3"/>
  <c r="C1775" i="3" l="1"/>
  <c r="F1775" i="3" s="1"/>
  <c r="L1773" i="3"/>
  <c r="B1772" i="3"/>
  <c r="C1776" i="3" l="1"/>
  <c r="F1776" i="3" s="1"/>
  <c r="L1774" i="3"/>
  <c r="B1773" i="3"/>
  <c r="C1777" i="3" l="1"/>
  <c r="F1777" i="3" s="1"/>
  <c r="L1775" i="3"/>
  <c r="B1774" i="3"/>
  <c r="C1778" i="3" l="1"/>
  <c r="F1778" i="3" s="1"/>
  <c r="L1776" i="3"/>
  <c r="B1775" i="3"/>
  <c r="C1779" i="3" l="1"/>
  <c r="F1779" i="3" s="1"/>
  <c r="L1777" i="3"/>
  <c r="B1776" i="3"/>
  <c r="C1780" i="3" l="1"/>
  <c r="F1780" i="3" s="1"/>
  <c r="L1778" i="3"/>
  <c r="B1777" i="3"/>
  <c r="C1781" i="3" l="1"/>
  <c r="F1781" i="3" s="1"/>
  <c r="L1779" i="3"/>
  <c r="B1778" i="3"/>
  <c r="C1782" i="3" l="1"/>
  <c r="F1782" i="3" s="1"/>
  <c r="L1780" i="3"/>
  <c r="B1779" i="3"/>
  <c r="C1783" i="3" l="1"/>
  <c r="F1783" i="3" s="1"/>
  <c r="L1781" i="3"/>
  <c r="B1780" i="3"/>
  <c r="C1784" i="3" l="1"/>
  <c r="F1784" i="3" s="1"/>
  <c r="L1782" i="3"/>
  <c r="B1781" i="3"/>
  <c r="C1785" i="3" l="1"/>
  <c r="F1785" i="3" s="1"/>
  <c r="L1783" i="3"/>
  <c r="B1782" i="3"/>
  <c r="C1786" i="3" l="1"/>
  <c r="F1786" i="3" s="1"/>
  <c r="L1784" i="3"/>
  <c r="B1783" i="3"/>
  <c r="C1787" i="3" l="1"/>
  <c r="F1787" i="3" s="1"/>
  <c r="L1785" i="3"/>
  <c r="B1784" i="3"/>
  <c r="C1788" i="3" l="1"/>
  <c r="F1788" i="3" s="1"/>
  <c r="L1786" i="3"/>
  <c r="B1785" i="3"/>
  <c r="C1789" i="3" l="1"/>
  <c r="F1789" i="3" s="1"/>
  <c r="L1787" i="3"/>
  <c r="B1786" i="3"/>
  <c r="C1790" i="3" l="1"/>
  <c r="F1790" i="3" s="1"/>
  <c r="L1788" i="3"/>
  <c r="B1787" i="3"/>
  <c r="C1791" i="3" l="1"/>
  <c r="F1791" i="3" s="1"/>
  <c r="L1789" i="3"/>
  <c r="B1788" i="3"/>
  <c r="C1792" i="3" l="1"/>
  <c r="F1792" i="3" s="1"/>
  <c r="L1790" i="3"/>
  <c r="B1789" i="3"/>
  <c r="C1793" i="3" l="1"/>
  <c r="F1793" i="3" s="1"/>
  <c r="L1791" i="3"/>
  <c r="B1790" i="3"/>
  <c r="C1794" i="3" l="1"/>
  <c r="F1794" i="3" s="1"/>
  <c r="L1792" i="3"/>
  <c r="B1791" i="3"/>
  <c r="C1795" i="3" l="1"/>
  <c r="F1795" i="3" s="1"/>
  <c r="L1793" i="3"/>
  <c r="B1792" i="3"/>
  <c r="C1796" i="3" l="1"/>
  <c r="F1796" i="3" s="1"/>
  <c r="L1794" i="3"/>
  <c r="B1793" i="3"/>
  <c r="C1797" i="3" l="1"/>
  <c r="F1797" i="3" s="1"/>
  <c r="L1795" i="3"/>
  <c r="B1794" i="3"/>
  <c r="C1798" i="3" l="1"/>
  <c r="F1798" i="3" s="1"/>
  <c r="L1796" i="3"/>
  <c r="B1795" i="3"/>
  <c r="C1799" i="3" l="1"/>
  <c r="F1799" i="3" s="1"/>
  <c r="L1797" i="3"/>
  <c r="B1796" i="3"/>
  <c r="C1800" i="3" l="1"/>
  <c r="F1800" i="3" s="1"/>
  <c r="L1798" i="3"/>
  <c r="B1797" i="3"/>
  <c r="C1801" i="3" l="1"/>
  <c r="F1801" i="3" s="1"/>
  <c r="L1799" i="3"/>
  <c r="B1798" i="3"/>
  <c r="C1802" i="3" l="1"/>
  <c r="F1802" i="3" s="1"/>
  <c r="L1800" i="3"/>
  <c r="B1799" i="3"/>
  <c r="C1803" i="3" l="1"/>
  <c r="F1803" i="3" s="1"/>
  <c r="L1801" i="3"/>
  <c r="B1800" i="3"/>
  <c r="C1804" i="3" l="1"/>
  <c r="F1804" i="3" s="1"/>
  <c r="L1802" i="3"/>
  <c r="B1801" i="3"/>
  <c r="C1805" i="3" l="1"/>
  <c r="F1805" i="3" s="1"/>
  <c r="L1803" i="3"/>
  <c r="B1802" i="3"/>
  <c r="C1806" i="3" l="1"/>
  <c r="F1806" i="3" s="1"/>
  <c r="L1804" i="3"/>
  <c r="B1803" i="3"/>
  <c r="C1807" i="3" l="1"/>
  <c r="F1807" i="3" s="1"/>
  <c r="L1805" i="3"/>
  <c r="B1804" i="3"/>
  <c r="C1808" i="3" l="1"/>
  <c r="F1808" i="3" s="1"/>
  <c r="L1806" i="3"/>
  <c r="B1805" i="3"/>
  <c r="C1809" i="3" l="1"/>
  <c r="F1809" i="3" s="1"/>
  <c r="L1807" i="3"/>
  <c r="B1806" i="3"/>
  <c r="C1810" i="3" l="1"/>
  <c r="F1810" i="3" s="1"/>
  <c r="L1808" i="3"/>
  <c r="B1807" i="3"/>
  <c r="C1811" i="3" l="1"/>
  <c r="F1811" i="3" s="1"/>
  <c r="L1809" i="3"/>
  <c r="B1808" i="3"/>
  <c r="C1812" i="3" l="1"/>
  <c r="F1812" i="3" s="1"/>
  <c r="L1810" i="3"/>
  <c r="B1809" i="3"/>
  <c r="C1813" i="3" l="1"/>
  <c r="F1813" i="3" s="1"/>
  <c r="L1811" i="3"/>
  <c r="B1810" i="3"/>
  <c r="C1814" i="3" l="1"/>
  <c r="F1814" i="3" s="1"/>
  <c r="L1812" i="3"/>
  <c r="B1811" i="3"/>
  <c r="C1815" i="3" l="1"/>
  <c r="F1815" i="3" s="1"/>
  <c r="L1813" i="3"/>
  <c r="B1812" i="3"/>
  <c r="C1816" i="3" l="1"/>
  <c r="F1816" i="3" s="1"/>
  <c r="L1814" i="3"/>
  <c r="B1813" i="3"/>
  <c r="C1817" i="3" l="1"/>
  <c r="F1817" i="3" s="1"/>
  <c r="L1815" i="3"/>
  <c r="B1814" i="3"/>
  <c r="C1818" i="3" l="1"/>
  <c r="F1818" i="3" s="1"/>
  <c r="L1816" i="3"/>
  <c r="B1815" i="3"/>
  <c r="C1819" i="3" l="1"/>
  <c r="F1819" i="3" s="1"/>
  <c r="L1817" i="3"/>
  <c r="B1816" i="3"/>
  <c r="C1820" i="3" l="1"/>
  <c r="F1820" i="3" s="1"/>
  <c r="L1818" i="3"/>
  <c r="B1817" i="3"/>
  <c r="C1821" i="3" l="1"/>
  <c r="F1821" i="3" s="1"/>
  <c r="L1819" i="3"/>
  <c r="B1818" i="3"/>
  <c r="C1822" i="3" l="1"/>
  <c r="F1822" i="3" s="1"/>
  <c r="L1820" i="3"/>
  <c r="B1819" i="3"/>
  <c r="C1823" i="3" l="1"/>
  <c r="F1823" i="3" s="1"/>
  <c r="L1821" i="3"/>
  <c r="B1820" i="3"/>
  <c r="C1824" i="3" l="1"/>
  <c r="F1824" i="3" s="1"/>
  <c r="L1822" i="3"/>
  <c r="B1821" i="3"/>
  <c r="C1825" i="3" l="1"/>
  <c r="F1825" i="3" s="1"/>
  <c r="L1823" i="3"/>
  <c r="B1822" i="3"/>
  <c r="C1826" i="3" l="1"/>
  <c r="F1826" i="3" s="1"/>
  <c r="L1824" i="3"/>
  <c r="B1823" i="3"/>
  <c r="C1827" i="3" l="1"/>
  <c r="F1827" i="3" s="1"/>
  <c r="L1825" i="3"/>
  <c r="B1824" i="3"/>
  <c r="C1828" i="3" l="1"/>
  <c r="F1828" i="3" s="1"/>
  <c r="L1826" i="3"/>
  <c r="B1825" i="3"/>
  <c r="C1829" i="3" l="1"/>
  <c r="F1829" i="3" s="1"/>
  <c r="L1827" i="3"/>
  <c r="B1826" i="3"/>
  <c r="C1830" i="3" l="1"/>
  <c r="F1830" i="3" s="1"/>
  <c r="L1828" i="3"/>
  <c r="B1827" i="3"/>
  <c r="C1831" i="3" l="1"/>
  <c r="F1831" i="3" s="1"/>
  <c r="L1829" i="3"/>
  <c r="B1828" i="3"/>
  <c r="C1832" i="3" l="1"/>
  <c r="F1832" i="3" s="1"/>
  <c r="L1830" i="3"/>
  <c r="B1829" i="3"/>
  <c r="C1833" i="3" l="1"/>
  <c r="F1833" i="3" s="1"/>
  <c r="L1831" i="3"/>
  <c r="B1830" i="3"/>
  <c r="C1834" i="3" l="1"/>
  <c r="F1834" i="3" s="1"/>
  <c r="L1832" i="3"/>
  <c r="B1831" i="3"/>
  <c r="C1835" i="3" l="1"/>
  <c r="F1835" i="3" s="1"/>
  <c r="L1833" i="3"/>
  <c r="B1832" i="3"/>
  <c r="C1836" i="3" l="1"/>
  <c r="F1836" i="3" s="1"/>
  <c r="L1834" i="3"/>
  <c r="B1833" i="3"/>
  <c r="C1837" i="3" l="1"/>
  <c r="F1837" i="3" s="1"/>
  <c r="L1835" i="3"/>
  <c r="B1834" i="3"/>
  <c r="C1838" i="3" l="1"/>
  <c r="F1838" i="3" s="1"/>
  <c r="L1836" i="3"/>
  <c r="B1835" i="3"/>
  <c r="C1839" i="3" l="1"/>
  <c r="F1839" i="3" s="1"/>
  <c r="L1837" i="3"/>
  <c r="B1836" i="3"/>
  <c r="C1840" i="3" l="1"/>
  <c r="F1840" i="3" s="1"/>
  <c r="L1838" i="3"/>
  <c r="B1837" i="3"/>
  <c r="C1841" i="3" l="1"/>
  <c r="F1841" i="3" s="1"/>
  <c r="L1839" i="3"/>
  <c r="B1838" i="3"/>
  <c r="C1842" i="3" l="1"/>
  <c r="F1842" i="3" s="1"/>
  <c r="L1840" i="3"/>
  <c r="B1839" i="3"/>
  <c r="C1843" i="3" l="1"/>
  <c r="F1843" i="3" s="1"/>
  <c r="L1841" i="3"/>
  <c r="B1840" i="3"/>
  <c r="C1844" i="3" l="1"/>
  <c r="F1844" i="3" s="1"/>
  <c r="L1842" i="3"/>
  <c r="B1841" i="3"/>
  <c r="C1845" i="3" l="1"/>
  <c r="F1845" i="3" s="1"/>
  <c r="L1843" i="3"/>
  <c r="B1842" i="3"/>
  <c r="C1846" i="3" l="1"/>
  <c r="F1846" i="3" s="1"/>
  <c r="L1844" i="3"/>
  <c r="B1843" i="3"/>
  <c r="C1847" i="3" l="1"/>
  <c r="F1847" i="3" s="1"/>
  <c r="L1845" i="3"/>
  <c r="B1844" i="3"/>
  <c r="C1848" i="3" l="1"/>
  <c r="F1848" i="3" s="1"/>
  <c r="L1846" i="3"/>
  <c r="B1845" i="3"/>
  <c r="C1849" i="3" l="1"/>
  <c r="F1849" i="3" s="1"/>
  <c r="L1847" i="3"/>
  <c r="B1846" i="3"/>
  <c r="C1850" i="3" l="1"/>
  <c r="F1850" i="3" s="1"/>
  <c r="L1848" i="3"/>
  <c r="B1847" i="3"/>
  <c r="C1851" i="3" l="1"/>
  <c r="F1851" i="3" s="1"/>
  <c r="L1849" i="3"/>
  <c r="B1848" i="3"/>
  <c r="C1852" i="3" l="1"/>
  <c r="F1852" i="3" s="1"/>
  <c r="L1850" i="3"/>
  <c r="B1849" i="3"/>
  <c r="C1853" i="3" l="1"/>
  <c r="F1853" i="3" s="1"/>
  <c r="L1851" i="3"/>
  <c r="B1850" i="3"/>
  <c r="C1854" i="3" l="1"/>
  <c r="F1854" i="3" s="1"/>
  <c r="L1852" i="3"/>
  <c r="B1851" i="3"/>
  <c r="C1855" i="3" l="1"/>
  <c r="F1855" i="3" s="1"/>
  <c r="L1853" i="3"/>
  <c r="B1852" i="3"/>
  <c r="L1854" i="3" l="1"/>
  <c r="B1853" i="3"/>
  <c r="C1856" i="3"/>
  <c r="F1856" i="3" s="1"/>
  <c r="C1857" i="3" l="1"/>
  <c r="F1857" i="3" s="1"/>
  <c r="L1855" i="3"/>
  <c r="B1854" i="3"/>
  <c r="C1858" i="3" l="1"/>
  <c r="F1858" i="3" s="1"/>
  <c r="L1856" i="3"/>
  <c r="B1855" i="3"/>
  <c r="C1859" i="3" l="1"/>
  <c r="F1859" i="3" s="1"/>
  <c r="L1857" i="3"/>
  <c r="B1856" i="3"/>
  <c r="C1860" i="3" l="1"/>
  <c r="F1860" i="3" s="1"/>
  <c r="L1858" i="3"/>
  <c r="B1857" i="3"/>
  <c r="C1861" i="3" l="1"/>
  <c r="F1861" i="3" s="1"/>
  <c r="L1859" i="3"/>
  <c r="B1858" i="3"/>
  <c r="C1862" i="3" l="1"/>
  <c r="F1862" i="3" s="1"/>
  <c r="L1860" i="3"/>
  <c r="B1859" i="3"/>
  <c r="C1863" i="3" l="1"/>
  <c r="F1863" i="3" s="1"/>
  <c r="L1861" i="3"/>
  <c r="B1860" i="3"/>
  <c r="C1864" i="3" l="1"/>
  <c r="F1864" i="3" s="1"/>
  <c r="L1862" i="3"/>
  <c r="B1861" i="3"/>
  <c r="C1865" i="3" l="1"/>
  <c r="F1865" i="3" s="1"/>
  <c r="L1863" i="3"/>
  <c r="B1862" i="3"/>
  <c r="C1866" i="3" l="1"/>
  <c r="F1866" i="3" s="1"/>
  <c r="L1864" i="3"/>
  <c r="B1863" i="3"/>
  <c r="C1867" i="3" l="1"/>
  <c r="F1867" i="3" s="1"/>
  <c r="L1865" i="3"/>
  <c r="B1864" i="3"/>
  <c r="C1868" i="3" l="1"/>
  <c r="F1868" i="3" s="1"/>
  <c r="L1866" i="3"/>
  <c r="B1865" i="3"/>
  <c r="C1869" i="3" l="1"/>
  <c r="F1869" i="3" s="1"/>
  <c r="L1867" i="3"/>
  <c r="B1866" i="3"/>
  <c r="C1870" i="3" l="1"/>
  <c r="F1870" i="3" s="1"/>
  <c r="L1868" i="3"/>
  <c r="B1867" i="3"/>
  <c r="C1871" i="3" l="1"/>
  <c r="F1871" i="3" s="1"/>
  <c r="L1869" i="3"/>
  <c r="B1868" i="3"/>
  <c r="C1872" i="3" l="1"/>
  <c r="F1872" i="3" s="1"/>
  <c r="L1870" i="3"/>
  <c r="B1869" i="3"/>
  <c r="C1873" i="3" l="1"/>
  <c r="F1873" i="3" s="1"/>
  <c r="L1871" i="3"/>
  <c r="B1870" i="3"/>
  <c r="C1874" i="3" l="1"/>
  <c r="F1874" i="3" s="1"/>
  <c r="L1872" i="3"/>
  <c r="B1871" i="3"/>
  <c r="C1875" i="3" l="1"/>
  <c r="F1875" i="3" s="1"/>
  <c r="L1873" i="3"/>
  <c r="B1872" i="3"/>
  <c r="C1876" i="3" l="1"/>
  <c r="F1876" i="3" s="1"/>
  <c r="L1874" i="3"/>
  <c r="B1873" i="3"/>
  <c r="C1877" i="3" l="1"/>
  <c r="F1877" i="3" s="1"/>
  <c r="L1875" i="3"/>
  <c r="B1874" i="3"/>
  <c r="C1878" i="3" l="1"/>
  <c r="F1878" i="3" s="1"/>
  <c r="L1876" i="3"/>
  <c r="B1875" i="3"/>
  <c r="C1879" i="3" l="1"/>
  <c r="F1879" i="3" s="1"/>
  <c r="L1877" i="3"/>
  <c r="B1876" i="3"/>
  <c r="C1880" i="3" l="1"/>
  <c r="F1880" i="3" s="1"/>
  <c r="L1878" i="3"/>
  <c r="B1877" i="3"/>
  <c r="C1881" i="3" l="1"/>
  <c r="F1881" i="3" s="1"/>
  <c r="L1879" i="3"/>
  <c r="B1878" i="3"/>
  <c r="C1882" i="3" l="1"/>
  <c r="F1882" i="3" s="1"/>
  <c r="L1880" i="3"/>
  <c r="B1879" i="3"/>
  <c r="C1883" i="3" l="1"/>
  <c r="F1883" i="3" s="1"/>
  <c r="L1881" i="3"/>
  <c r="B1880" i="3"/>
  <c r="C1884" i="3" l="1"/>
  <c r="F1884" i="3" s="1"/>
  <c r="L1882" i="3"/>
  <c r="B1881" i="3"/>
  <c r="C1885" i="3" l="1"/>
  <c r="F1885" i="3" s="1"/>
  <c r="L1883" i="3"/>
  <c r="B1882" i="3"/>
  <c r="C1886" i="3" l="1"/>
  <c r="F1886" i="3" s="1"/>
  <c r="L1884" i="3"/>
  <c r="B1883" i="3"/>
  <c r="C1887" i="3" l="1"/>
  <c r="F1887" i="3" s="1"/>
  <c r="L1885" i="3"/>
  <c r="B1884" i="3"/>
  <c r="C1888" i="3" l="1"/>
  <c r="F1888" i="3" s="1"/>
  <c r="L1886" i="3"/>
  <c r="B1885" i="3"/>
  <c r="C1889" i="3" l="1"/>
  <c r="F1889" i="3" s="1"/>
  <c r="L1887" i="3"/>
  <c r="B1886" i="3"/>
  <c r="C1890" i="3" l="1"/>
  <c r="F1890" i="3" s="1"/>
  <c r="L1888" i="3"/>
  <c r="B1887" i="3"/>
  <c r="C1891" i="3" l="1"/>
  <c r="F1891" i="3" s="1"/>
  <c r="L1889" i="3"/>
  <c r="B1888" i="3"/>
  <c r="C1892" i="3" l="1"/>
  <c r="F1892" i="3" s="1"/>
  <c r="L1890" i="3"/>
  <c r="B1889" i="3"/>
  <c r="C1893" i="3" l="1"/>
  <c r="F1893" i="3" s="1"/>
  <c r="L1891" i="3"/>
  <c r="B1890" i="3"/>
  <c r="C1894" i="3" l="1"/>
  <c r="F1894" i="3" s="1"/>
  <c r="L1892" i="3"/>
  <c r="B1891" i="3"/>
  <c r="C1895" i="3" l="1"/>
  <c r="F1895" i="3" s="1"/>
  <c r="L1893" i="3"/>
  <c r="B1892" i="3"/>
  <c r="C1896" i="3" l="1"/>
  <c r="F1896" i="3" s="1"/>
  <c r="L1894" i="3"/>
  <c r="B1893" i="3"/>
  <c r="C1897" i="3" l="1"/>
  <c r="F1897" i="3" s="1"/>
  <c r="L1895" i="3"/>
  <c r="B1894" i="3"/>
  <c r="L1896" i="3" l="1"/>
  <c r="B1895" i="3"/>
  <c r="C1898" i="3"/>
  <c r="F1898" i="3" s="1"/>
  <c r="L1897" i="3" l="1"/>
  <c r="B1896" i="3"/>
  <c r="C1899" i="3"/>
  <c r="F1899" i="3" s="1"/>
  <c r="C1900" i="3" l="1"/>
  <c r="F1900" i="3" s="1"/>
  <c r="L1898" i="3"/>
  <c r="B1897" i="3"/>
  <c r="C1901" i="3" l="1"/>
  <c r="F1901" i="3" s="1"/>
  <c r="L1899" i="3"/>
  <c r="B1898" i="3"/>
  <c r="C1902" i="3" l="1"/>
  <c r="F1902" i="3" s="1"/>
  <c r="L1900" i="3"/>
  <c r="B1899" i="3"/>
  <c r="C1903" i="3" l="1"/>
  <c r="F1903" i="3" s="1"/>
  <c r="L1901" i="3"/>
  <c r="B1900" i="3"/>
  <c r="C1904" i="3" l="1"/>
  <c r="F1904" i="3" s="1"/>
  <c r="L1902" i="3"/>
  <c r="B1901" i="3"/>
  <c r="C1905" i="3" l="1"/>
  <c r="F1905" i="3" s="1"/>
  <c r="L1903" i="3"/>
  <c r="B1902" i="3"/>
  <c r="C1906" i="3" l="1"/>
  <c r="F1906" i="3" s="1"/>
  <c r="L1904" i="3"/>
  <c r="B1903" i="3"/>
  <c r="C1907" i="3" l="1"/>
  <c r="F1907" i="3" s="1"/>
  <c r="L1905" i="3"/>
  <c r="B1904" i="3"/>
  <c r="C1908" i="3" l="1"/>
  <c r="F1908" i="3" s="1"/>
  <c r="L1906" i="3"/>
  <c r="B1905" i="3"/>
  <c r="C1909" i="3" l="1"/>
  <c r="F1909" i="3" s="1"/>
  <c r="L1907" i="3"/>
  <c r="B1906" i="3"/>
  <c r="C1910" i="3" l="1"/>
  <c r="F1910" i="3" s="1"/>
  <c r="L1908" i="3"/>
  <c r="B1907" i="3"/>
  <c r="C1911" i="3" l="1"/>
  <c r="F1911" i="3" s="1"/>
  <c r="L1909" i="3"/>
  <c r="B1908" i="3"/>
  <c r="C1912" i="3" l="1"/>
  <c r="F1912" i="3" s="1"/>
  <c r="L1910" i="3"/>
  <c r="B1909" i="3"/>
  <c r="C1913" i="3" l="1"/>
  <c r="F1913" i="3" s="1"/>
  <c r="L1911" i="3"/>
  <c r="B1910" i="3"/>
  <c r="C1914" i="3" l="1"/>
  <c r="F1914" i="3" s="1"/>
  <c r="L1912" i="3"/>
  <c r="B1911" i="3"/>
  <c r="C1915" i="3" l="1"/>
  <c r="F1915" i="3" s="1"/>
  <c r="L1913" i="3"/>
  <c r="B1912" i="3"/>
  <c r="L1914" i="3" l="1"/>
  <c r="B1913" i="3"/>
  <c r="C1916" i="3"/>
  <c r="F1916" i="3" s="1"/>
  <c r="C1917" i="3" l="1"/>
  <c r="F1917" i="3" s="1"/>
  <c r="L1915" i="3"/>
  <c r="B1914" i="3"/>
  <c r="C1918" i="3" l="1"/>
  <c r="F1918" i="3" s="1"/>
  <c r="L1916" i="3"/>
  <c r="B1915" i="3"/>
  <c r="C1919" i="3" l="1"/>
  <c r="F1919" i="3" s="1"/>
  <c r="L1917" i="3"/>
  <c r="B1916" i="3"/>
  <c r="C1920" i="3" l="1"/>
  <c r="F1920" i="3" s="1"/>
  <c r="L1918" i="3"/>
  <c r="B1917" i="3"/>
  <c r="C1921" i="3" l="1"/>
  <c r="F1921" i="3" s="1"/>
  <c r="L1919" i="3"/>
  <c r="B1918" i="3"/>
  <c r="C1922" i="3" l="1"/>
  <c r="F1922" i="3" s="1"/>
  <c r="L1920" i="3"/>
  <c r="B1919" i="3"/>
  <c r="C1923" i="3" l="1"/>
  <c r="F1923" i="3" s="1"/>
  <c r="L1921" i="3"/>
  <c r="B1920" i="3"/>
  <c r="C1924" i="3" l="1"/>
  <c r="F1924" i="3" s="1"/>
  <c r="L1922" i="3"/>
  <c r="B1921" i="3"/>
  <c r="C1925" i="3" l="1"/>
  <c r="F1925" i="3" s="1"/>
  <c r="L1923" i="3"/>
  <c r="B1922" i="3"/>
  <c r="C1926" i="3" l="1"/>
  <c r="F1926" i="3" s="1"/>
  <c r="L1924" i="3"/>
  <c r="B1923" i="3"/>
  <c r="C1927" i="3" l="1"/>
  <c r="F1927" i="3" s="1"/>
  <c r="L1925" i="3"/>
  <c r="B1924" i="3"/>
  <c r="C1928" i="3" l="1"/>
  <c r="F1928" i="3" s="1"/>
  <c r="L1926" i="3"/>
  <c r="B1925" i="3"/>
  <c r="C1929" i="3" l="1"/>
  <c r="F1929" i="3" s="1"/>
  <c r="L1927" i="3"/>
  <c r="B1926" i="3"/>
  <c r="C1930" i="3" l="1"/>
  <c r="F1930" i="3" s="1"/>
  <c r="L1928" i="3"/>
  <c r="B1927" i="3"/>
  <c r="C1931" i="3" l="1"/>
  <c r="F1931" i="3" s="1"/>
  <c r="L1929" i="3"/>
  <c r="B1928" i="3"/>
  <c r="C1932" i="3" l="1"/>
  <c r="F1932" i="3" s="1"/>
  <c r="L1930" i="3"/>
  <c r="B1929" i="3"/>
  <c r="C1933" i="3" l="1"/>
  <c r="F1933" i="3" s="1"/>
  <c r="L1931" i="3"/>
  <c r="B1930" i="3"/>
  <c r="C1934" i="3" l="1"/>
  <c r="F1934" i="3" s="1"/>
  <c r="L1932" i="3"/>
  <c r="B1931" i="3"/>
  <c r="C1935" i="3" l="1"/>
  <c r="F1935" i="3" s="1"/>
  <c r="L1933" i="3"/>
  <c r="B1932" i="3"/>
  <c r="C1936" i="3" l="1"/>
  <c r="F1936" i="3" s="1"/>
  <c r="L1934" i="3"/>
  <c r="B1933" i="3"/>
  <c r="C1937" i="3" l="1"/>
  <c r="F1937" i="3" s="1"/>
  <c r="L1935" i="3"/>
  <c r="B1934" i="3"/>
  <c r="C1938" i="3" l="1"/>
  <c r="F1938" i="3" s="1"/>
  <c r="L1936" i="3"/>
  <c r="B1935" i="3"/>
  <c r="C1939" i="3" l="1"/>
  <c r="F1939" i="3" s="1"/>
  <c r="L1937" i="3"/>
  <c r="B1936" i="3"/>
  <c r="C1940" i="3" l="1"/>
  <c r="F1940" i="3" s="1"/>
  <c r="L1938" i="3"/>
  <c r="B1937" i="3"/>
  <c r="C1941" i="3" l="1"/>
  <c r="F1941" i="3" s="1"/>
  <c r="L1939" i="3"/>
  <c r="B1938" i="3"/>
  <c r="C1942" i="3" l="1"/>
  <c r="F1942" i="3" s="1"/>
  <c r="L1940" i="3"/>
  <c r="B1939" i="3"/>
  <c r="C1943" i="3" l="1"/>
  <c r="F1943" i="3" s="1"/>
  <c r="L1941" i="3"/>
  <c r="B1940" i="3"/>
  <c r="C1944" i="3" l="1"/>
  <c r="F1944" i="3" s="1"/>
  <c r="L1942" i="3"/>
  <c r="B1941" i="3"/>
  <c r="C1945" i="3" l="1"/>
  <c r="F1945" i="3" s="1"/>
  <c r="L1943" i="3"/>
  <c r="B1942" i="3"/>
  <c r="C1946" i="3" l="1"/>
  <c r="F1946" i="3" s="1"/>
  <c r="L1944" i="3"/>
  <c r="B1943" i="3"/>
  <c r="C1947" i="3" l="1"/>
  <c r="F1947" i="3" s="1"/>
  <c r="L1945" i="3"/>
  <c r="B1944" i="3"/>
  <c r="C1948" i="3" l="1"/>
  <c r="F1948" i="3" s="1"/>
  <c r="L1946" i="3"/>
  <c r="B1945" i="3"/>
  <c r="C1949" i="3" l="1"/>
  <c r="F1949" i="3" s="1"/>
  <c r="L1947" i="3"/>
  <c r="B1946" i="3"/>
  <c r="C1950" i="3" l="1"/>
  <c r="F1950" i="3" s="1"/>
  <c r="L1948" i="3"/>
  <c r="B1947" i="3"/>
  <c r="C1951" i="3" l="1"/>
  <c r="F1951" i="3" s="1"/>
  <c r="L1949" i="3"/>
  <c r="B1948" i="3"/>
  <c r="C1952" i="3" l="1"/>
  <c r="F1952" i="3" s="1"/>
  <c r="L1950" i="3"/>
  <c r="B1949" i="3"/>
  <c r="C1953" i="3" l="1"/>
  <c r="F1953" i="3" s="1"/>
  <c r="L1951" i="3"/>
  <c r="B1950" i="3"/>
  <c r="C1954" i="3" l="1"/>
  <c r="F1954" i="3" s="1"/>
  <c r="L1952" i="3"/>
  <c r="B1951" i="3"/>
  <c r="C1955" i="3" l="1"/>
  <c r="F1955" i="3" s="1"/>
  <c r="L1953" i="3"/>
  <c r="B1952" i="3"/>
  <c r="C1956" i="3" l="1"/>
  <c r="F1956" i="3" s="1"/>
  <c r="L1954" i="3"/>
  <c r="B1953" i="3"/>
  <c r="C1957" i="3" l="1"/>
  <c r="F1957" i="3" s="1"/>
  <c r="L1955" i="3"/>
  <c r="B1954" i="3"/>
  <c r="C1958" i="3" l="1"/>
  <c r="F1958" i="3" s="1"/>
  <c r="L1956" i="3"/>
  <c r="B1955" i="3"/>
  <c r="C1959" i="3" l="1"/>
  <c r="F1959" i="3" s="1"/>
  <c r="L1957" i="3"/>
  <c r="B1956" i="3"/>
  <c r="C1960" i="3" l="1"/>
  <c r="F1960" i="3" s="1"/>
  <c r="L1958" i="3"/>
  <c r="B1957" i="3"/>
  <c r="C1961" i="3" l="1"/>
  <c r="F1961" i="3" s="1"/>
  <c r="L1959" i="3"/>
  <c r="B1958" i="3"/>
  <c r="C1962" i="3" l="1"/>
  <c r="F1962" i="3" s="1"/>
  <c r="L1960" i="3"/>
  <c r="B1959" i="3"/>
  <c r="C1963" i="3" l="1"/>
  <c r="F1963" i="3" s="1"/>
  <c r="L1961" i="3"/>
  <c r="B1960" i="3"/>
  <c r="C1964" i="3" l="1"/>
  <c r="F1964" i="3" s="1"/>
  <c r="L1962" i="3"/>
  <c r="B1961" i="3"/>
  <c r="C1965" i="3" l="1"/>
  <c r="F1965" i="3" s="1"/>
  <c r="L1963" i="3"/>
  <c r="B1962" i="3"/>
  <c r="C1966" i="3" l="1"/>
  <c r="F1966" i="3" s="1"/>
  <c r="L1964" i="3"/>
  <c r="B1963" i="3"/>
  <c r="C1967" i="3" l="1"/>
  <c r="F1967" i="3" s="1"/>
  <c r="L1965" i="3"/>
  <c r="B1964" i="3"/>
  <c r="C1968" i="3" l="1"/>
  <c r="F1968" i="3" s="1"/>
  <c r="L1966" i="3"/>
  <c r="B1965" i="3"/>
  <c r="C1969" i="3" l="1"/>
  <c r="F1969" i="3" s="1"/>
  <c r="L1967" i="3"/>
  <c r="B1966" i="3"/>
  <c r="C1970" i="3" l="1"/>
  <c r="F1970" i="3" s="1"/>
  <c r="L1968" i="3"/>
  <c r="B1967" i="3"/>
  <c r="C1971" i="3" l="1"/>
  <c r="F1971" i="3" s="1"/>
  <c r="L1969" i="3"/>
  <c r="B1968" i="3"/>
  <c r="C1972" i="3" l="1"/>
  <c r="F1972" i="3" s="1"/>
  <c r="L1970" i="3"/>
  <c r="B1969" i="3"/>
  <c r="C1973" i="3" l="1"/>
  <c r="F1973" i="3" s="1"/>
  <c r="L1971" i="3"/>
  <c r="B1970" i="3"/>
  <c r="C1974" i="3" l="1"/>
  <c r="F1974" i="3" s="1"/>
  <c r="L1972" i="3"/>
  <c r="B1971" i="3"/>
  <c r="C1975" i="3" l="1"/>
  <c r="F1975" i="3" s="1"/>
  <c r="L1973" i="3"/>
  <c r="B1972" i="3"/>
  <c r="C1976" i="3" l="1"/>
  <c r="F1976" i="3" s="1"/>
  <c r="L1974" i="3"/>
  <c r="B1973" i="3"/>
  <c r="C1977" i="3" l="1"/>
  <c r="F1977" i="3" s="1"/>
  <c r="L1975" i="3"/>
  <c r="B1974" i="3"/>
  <c r="C1978" i="3" l="1"/>
  <c r="F1978" i="3" s="1"/>
  <c r="L1976" i="3"/>
  <c r="B1975" i="3"/>
  <c r="C1979" i="3" l="1"/>
  <c r="F1979" i="3" s="1"/>
  <c r="L1977" i="3"/>
  <c r="B1976" i="3"/>
  <c r="C1980" i="3" l="1"/>
  <c r="F1980" i="3" s="1"/>
  <c r="L1978" i="3"/>
  <c r="B1977" i="3"/>
  <c r="C1981" i="3" l="1"/>
  <c r="F1981" i="3" s="1"/>
  <c r="L1979" i="3"/>
  <c r="B1978" i="3"/>
  <c r="C1982" i="3" l="1"/>
  <c r="F1982" i="3" s="1"/>
  <c r="L1980" i="3"/>
  <c r="B1979" i="3"/>
  <c r="C1983" i="3" l="1"/>
  <c r="F1983" i="3" s="1"/>
  <c r="L1981" i="3"/>
  <c r="B1980" i="3"/>
  <c r="C1984" i="3" l="1"/>
  <c r="F1984" i="3" s="1"/>
  <c r="L1982" i="3"/>
  <c r="B1981" i="3"/>
  <c r="C1985" i="3" l="1"/>
  <c r="F1985" i="3" s="1"/>
  <c r="L1983" i="3"/>
  <c r="B1982" i="3"/>
  <c r="C1986" i="3" l="1"/>
  <c r="F1986" i="3" s="1"/>
  <c r="L1984" i="3"/>
  <c r="B1983" i="3"/>
  <c r="C1987" i="3" l="1"/>
  <c r="F1987" i="3" s="1"/>
  <c r="L1985" i="3"/>
  <c r="B1984" i="3"/>
  <c r="C1988" i="3" l="1"/>
  <c r="F1988" i="3" s="1"/>
  <c r="L1986" i="3"/>
  <c r="B1985" i="3"/>
  <c r="C1989" i="3" l="1"/>
  <c r="F1989" i="3" s="1"/>
  <c r="L1987" i="3"/>
  <c r="B1986" i="3"/>
  <c r="C1990" i="3" l="1"/>
  <c r="F1990" i="3" s="1"/>
  <c r="L1988" i="3"/>
  <c r="B1987" i="3"/>
  <c r="C1991" i="3" l="1"/>
  <c r="F1991" i="3" s="1"/>
  <c r="L1989" i="3"/>
  <c r="B1988" i="3"/>
  <c r="C1992" i="3" l="1"/>
  <c r="F1992" i="3" s="1"/>
  <c r="L1990" i="3"/>
  <c r="B1989" i="3"/>
  <c r="C1993" i="3" l="1"/>
  <c r="F1993" i="3" s="1"/>
  <c r="L1991" i="3"/>
  <c r="B1990" i="3"/>
  <c r="C1994" i="3" l="1"/>
  <c r="F1994" i="3" s="1"/>
  <c r="L1992" i="3"/>
  <c r="B1991" i="3"/>
  <c r="C1995" i="3" l="1"/>
  <c r="F1995" i="3" s="1"/>
  <c r="L1993" i="3"/>
  <c r="B1992" i="3"/>
  <c r="C1996" i="3" l="1"/>
  <c r="F1996" i="3" s="1"/>
  <c r="L1994" i="3"/>
  <c r="B1993" i="3"/>
  <c r="C1997" i="3" l="1"/>
  <c r="F1997" i="3" s="1"/>
  <c r="L1995" i="3"/>
  <c r="B1994" i="3"/>
  <c r="C1998" i="3" l="1"/>
  <c r="F1998" i="3" s="1"/>
  <c r="L1996" i="3"/>
  <c r="B1995" i="3"/>
  <c r="C1999" i="3" l="1"/>
  <c r="F1999" i="3" s="1"/>
  <c r="L1997" i="3"/>
  <c r="B1996" i="3"/>
  <c r="C2000" i="3" l="1"/>
  <c r="F2000" i="3" s="1"/>
  <c r="L1998" i="3"/>
  <c r="B1997" i="3"/>
  <c r="C2001" i="3" l="1"/>
  <c r="F2001" i="3" s="1"/>
  <c r="L1999" i="3"/>
  <c r="B1998" i="3"/>
  <c r="C2002" i="3" l="1"/>
  <c r="F2002" i="3" s="1"/>
  <c r="L2000" i="3"/>
  <c r="B1999" i="3"/>
  <c r="B2001" i="3" l="1"/>
  <c r="L2002" i="3"/>
  <c r="L2001" i="3"/>
  <c r="B2000" i="3"/>
</calcChain>
</file>

<file path=xl/sharedStrings.xml><?xml version="1.0" encoding="utf-8"?>
<sst xmlns="http://schemas.openxmlformats.org/spreadsheetml/2006/main" count="91" uniqueCount="61">
  <si>
    <t>σ1</t>
  </si>
  <si>
    <t>omega</t>
  </si>
  <si>
    <t>jwu</t>
  </si>
  <si>
    <t>Constants</t>
  </si>
  <si>
    <t>μ0</t>
  </si>
  <si>
    <t>ε0</t>
  </si>
  <si>
    <t>μ</t>
  </si>
  <si>
    <t>ε</t>
  </si>
  <si>
    <t>jwe</t>
  </si>
  <si>
    <t>σ+jwe</t>
  </si>
  <si>
    <t>γ</t>
  </si>
  <si>
    <t>γsqu</t>
  </si>
  <si>
    <t>α</t>
  </si>
  <si>
    <t>β</t>
  </si>
  <si>
    <t>Zi</t>
  </si>
  <si>
    <t>wavelength</t>
  </si>
  <si>
    <t>velocity</t>
  </si>
  <si>
    <t>εr1</t>
  </si>
  <si>
    <t>μr1</t>
  </si>
  <si>
    <t>μr2</t>
  </si>
  <si>
    <t>εr2</t>
  </si>
  <si>
    <t>σ2</t>
  </si>
  <si>
    <t>dx</t>
  </si>
  <si>
    <t>t</t>
  </si>
  <si>
    <t>e(jwt)</t>
  </si>
  <si>
    <t>wt</t>
  </si>
  <si>
    <t>e(jBx)</t>
  </si>
  <si>
    <t>e-ax</t>
  </si>
  <si>
    <t>refl</t>
  </si>
  <si>
    <t>trans</t>
  </si>
  <si>
    <t>Z1</t>
  </si>
  <si>
    <t>Z2</t>
  </si>
  <si>
    <t>Phase</t>
  </si>
  <si>
    <t>Mag</t>
  </si>
  <si>
    <t>e-a(L-x)</t>
  </si>
  <si>
    <t>e(jwt)e(jbx)e-ax</t>
  </si>
  <si>
    <t>Inpur signal €</t>
  </si>
  <si>
    <t>f</t>
  </si>
  <si>
    <t>Frequency=</t>
  </si>
  <si>
    <t>e1</t>
  </si>
  <si>
    <t>u1</t>
  </si>
  <si>
    <t>sig1</t>
  </si>
  <si>
    <t>e2</t>
  </si>
  <si>
    <t>u2</t>
  </si>
  <si>
    <t>sig2</t>
  </si>
  <si>
    <t>Hl-r</t>
  </si>
  <si>
    <t>Hr-l</t>
  </si>
  <si>
    <t>ρ</t>
  </si>
  <si>
    <t>τ</t>
  </si>
  <si>
    <t>Er-l</t>
  </si>
  <si>
    <t>Re(Z1)</t>
  </si>
  <si>
    <t>Im(Z1)</t>
  </si>
  <si>
    <t>Magnitude</t>
  </si>
  <si>
    <t>Time</t>
  </si>
  <si>
    <t>e(-2jBL)</t>
  </si>
  <si>
    <t>-2BL</t>
  </si>
  <si>
    <t>cos(-2BL)</t>
  </si>
  <si>
    <t>sin(2BL)</t>
  </si>
  <si>
    <t>e(+2BL)</t>
  </si>
  <si>
    <t>e(-Bx)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</si>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</sst>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0E+00&quot;Hz&quot;"/>
    <numFmt numFmtId="165" formatCode="General&quot;H/m&quot;"/>
    <numFmt numFmtId="166" formatCode="0.00E+00&quot;F/m&quot;"/>
    <numFmt numFmtId="167" formatCode="0.00&quot;V/m&quot;"/>
    <numFmt numFmtId="168" formatCode="0.0"/>
    <numFmt numFmtId="169" formatCode="0.00E+00&quot;S/m&quot;"/>
    <numFmt numFmtId="170" formatCode="0&quot;°&quot;"/>
    <numFmt numFmtId="171" formatCode="\+0.00\j"/>
    <numFmt numFmtId="172" formatCode="\=0.00&quot;GHz&quot;"/>
    <numFmt numFmtId="173" formatCode="0.00\r\ \=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/>
    </xf>
    <xf numFmtId="11" fontId="0" fillId="0" borderId="0" xfId="0" applyNumberFormat="1"/>
    <xf numFmtId="0" fontId="1" fillId="0" borderId="0" xfId="0" applyFont="1" applyBorder="1" applyAlignment="1">
      <alignment horizontal="left"/>
    </xf>
    <xf numFmtId="165" fontId="0" fillId="0" borderId="0" xfId="0" applyNumberFormat="1"/>
    <xf numFmtId="0" fontId="1" fillId="0" borderId="0" xfId="0" applyFont="1" applyBorder="1"/>
    <xf numFmtId="0" fontId="0" fillId="0" borderId="0" xfId="0" applyFont="1" applyBorder="1"/>
    <xf numFmtId="165" fontId="0" fillId="0" borderId="0" xfId="0" applyNumberFormat="1" applyFont="1" applyFill="1" applyBorder="1"/>
    <xf numFmtId="165" fontId="0" fillId="0" borderId="0" xfId="0" applyNumberFormat="1" applyFont="1" applyBorder="1"/>
    <xf numFmtId="166" fontId="0" fillId="0" borderId="0" xfId="0" applyNumberFormat="1" applyFont="1" applyFill="1" applyBorder="1"/>
    <xf numFmtId="166" fontId="0" fillId="0" borderId="0" xfId="0" applyNumberFormat="1" applyFont="1" applyBorder="1"/>
    <xf numFmtId="0" fontId="1" fillId="0" borderId="0" xfId="0" applyFont="1" applyFill="1" applyBorder="1"/>
    <xf numFmtId="0" fontId="1" fillId="0" borderId="0" xfId="0" applyFont="1"/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0" fontId="2" fillId="0" borderId="0" xfId="0" applyFont="1" applyAlignment="1">
      <alignment vertical="center"/>
    </xf>
    <xf numFmtId="172" fontId="0" fillId="0" borderId="0" xfId="0" applyNumberForma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vertical="center"/>
    </xf>
    <xf numFmtId="2" fontId="0" fillId="2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2" fontId="0" fillId="3" borderId="0" xfId="0" applyNumberFormat="1" applyFill="1" applyAlignment="1">
      <alignment horizontal="center"/>
    </xf>
    <xf numFmtId="171" fontId="0" fillId="3" borderId="0" xfId="0" applyNumberFormat="1" applyFill="1" applyAlignment="1">
      <alignment horizontal="center"/>
    </xf>
    <xf numFmtId="0" fontId="1" fillId="4" borderId="0" xfId="0" applyFont="1" applyFill="1" applyBorder="1" applyAlignment="1">
      <alignment horizontal="left"/>
    </xf>
    <xf numFmtId="168" fontId="0" fillId="4" borderId="0" xfId="0" applyNumberFormat="1" applyFill="1" applyAlignment="1">
      <alignment horizontal="left"/>
    </xf>
    <xf numFmtId="169" fontId="0" fillId="4" borderId="0" xfId="0" applyNumberFormat="1" applyFill="1"/>
    <xf numFmtId="0" fontId="3" fillId="0" borderId="0" xfId="0" applyFont="1"/>
    <xf numFmtId="170" fontId="0" fillId="2" borderId="0" xfId="0" applyNumberFormat="1" applyFill="1" applyAlignment="1">
      <alignment horizontal="left"/>
    </xf>
    <xf numFmtId="173" fontId="0" fillId="2" borderId="0" xfId="0" applyNumberFormat="1" applyFill="1" applyAlignment="1">
      <alignment horizontal="center"/>
    </xf>
    <xf numFmtId="173" fontId="0" fillId="3" borderId="0" xfId="0" applyNumberFormat="1" applyFill="1" applyAlignment="1">
      <alignment horizontal="center"/>
    </xf>
    <xf numFmtId="170" fontId="0" fillId="3" borderId="0" xfId="0" applyNumberFormat="1" applyFill="1" applyAlignment="1">
      <alignment horizontal="left"/>
    </xf>
    <xf numFmtId="0" fontId="0" fillId="4" borderId="0" xfId="0" applyFill="1"/>
    <xf numFmtId="0" fontId="0" fillId="5" borderId="0" xfId="0" applyFill="1"/>
    <xf numFmtId="164" fontId="0" fillId="5" borderId="0" xfId="0" applyNumberFormat="1" applyFill="1"/>
    <xf numFmtId="0" fontId="1" fillId="5" borderId="0" xfId="0" applyFont="1" applyFill="1" applyBorder="1" applyAlignment="1">
      <alignment horizontal="left"/>
    </xf>
    <xf numFmtId="168" fontId="0" fillId="5" borderId="0" xfId="0" applyNumberFormat="1" applyFill="1" applyAlignment="1">
      <alignment horizontal="left"/>
    </xf>
    <xf numFmtId="169" fontId="0" fillId="5" borderId="0" xfId="0" applyNumberFormat="1" applyFill="1"/>
    <xf numFmtId="0" fontId="0" fillId="0" borderId="0" xfId="0" applyBorder="1"/>
    <xf numFmtId="0" fontId="0" fillId="6" borderId="0" xfId="0" applyFill="1" applyBorder="1"/>
    <xf numFmtId="0" fontId="0" fillId="7" borderId="0" xfId="0" applyFill="1" applyBorder="1"/>
    <xf numFmtId="0" fontId="0" fillId="0" borderId="0" xfId="0" quotePrefix="1" applyBorder="1"/>
    <xf numFmtId="0" fontId="5" fillId="0" borderId="0" xfId="0" applyFont="1"/>
    <xf numFmtId="0" fontId="4" fillId="0" borderId="0" xfId="0" applyFont="1" applyFill="1"/>
    <xf numFmtId="11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Electric field </a:t>
            </a:r>
            <a:r>
              <a:rPr lang="en-US" b="1" u="sng"/>
              <a:t>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Sheet3!$A$2:$A$2001</c:f>
              <c:numCache>
                <c:formatCode>General</c:formatCode>
                <c:ptCount val="2000"/>
                <c:pt idx="0">
                  <c:v>0</c:v>
                </c:pt>
                <c:pt idx="1">
                  <c:v>9.9999999999999995E-7</c:v>
                </c:pt>
                <c:pt idx="2">
                  <c:v>1.9999999999999999E-6</c:v>
                </c:pt>
                <c:pt idx="3">
                  <c:v>3.0000000000000001E-6</c:v>
                </c:pt>
                <c:pt idx="4">
                  <c:v>3.9999999999999998E-6</c:v>
                </c:pt>
                <c:pt idx="5">
                  <c:v>4.9999999999999996E-6</c:v>
                </c:pt>
                <c:pt idx="6">
                  <c:v>5.9999999999999993E-6</c:v>
                </c:pt>
                <c:pt idx="7">
                  <c:v>6.999999999999999E-6</c:v>
                </c:pt>
                <c:pt idx="8">
                  <c:v>7.9999999999999996E-6</c:v>
                </c:pt>
                <c:pt idx="9">
                  <c:v>9.0000000000000002E-6</c:v>
                </c:pt>
                <c:pt idx="10">
                  <c:v>1.0000000000000001E-5</c:v>
                </c:pt>
                <c:pt idx="11">
                  <c:v>1.1000000000000001E-5</c:v>
                </c:pt>
                <c:pt idx="12">
                  <c:v>1.2000000000000002E-5</c:v>
                </c:pt>
                <c:pt idx="13">
                  <c:v>1.3000000000000003E-5</c:v>
                </c:pt>
                <c:pt idx="14">
                  <c:v>1.4000000000000003E-5</c:v>
                </c:pt>
                <c:pt idx="15">
                  <c:v>1.5000000000000004E-5</c:v>
                </c:pt>
                <c:pt idx="16">
                  <c:v>1.6000000000000003E-5</c:v>
                </c:pt>
                <c:pt idx="17">
                  <c:v>1.7000000000000003E-5</c:v>
                </c:pt>
                <c:pt idx="18">
                  <c:v>1.8000000000000004E-5</c:v>
                </c:pt>
                <c:pt idx="19">
                  <c:v>1.9000000000000004E-5</c:v>
                </c:pt>
                <c:pt idx="20">
                  <c:v>2.0000000000000005E-5</c:v>
                </c:pt>
                <c:pt idx="21">
                  <c:v>2.1000000000000006E-5</c:v>
                </c:pt>
                <c:pt idx="22">
                  <c:v>2.2000000000000006E-5</c:v>
                </c:pt>
                <c:pt idx="23">
                  <c:v>2.3000000000000007E-5</c:v>
                </c:pt>
                <c:pt idx="24">
                  <c:v>2.4000000000000007E-5</c:v>
                </c:pt>
                <c:pt idx="25">
                  <c:v>2.5000000000000008E-5</c:v>
                </c:pt>
                <c:pt idx="26">
                  <c:v>2.6000000000000009E-5</c:v>
                </c:pt>
                <c:pt idx="27">
                  <c:v>2.7000000000000009E-5</c:v>
                </c:pt>
                <c:pt idx="28">
                  <c:v>2.800000000000001E-5</c:v>
                </c:pt>
                <c:pt idx="29">
                  <c:v>2.900000000000001E-5</c:v>
                </c:pt>
                <c:pt idx="30">
                  <c:v>3.0000000000000011E-5</c:v>
                </c:pt>
                <c:pt idx="31">
                  <c:v>3.1000000000000008E-5</c:v>
                </c:pt>
                <c:pt idx="32">
                  <c:v>3.2000000000000005E-5</c:v>
                </c:pt>
                <c:pt idx="33">
                  <c:v>3.3000000000000003E-5</c:v>
                </c:pt>
                <c:pt idx="34">
                  <c:v>3.4E-5</c:v>
                </c:pt>
                <c:pt idx="35">
                  <c:v>3.4999999999999997E-5</c:v>
                </c:pt>
                <c:pt idx="36">
                  <c:v>3.5999999999999994E-5</c:v>
                </c:pt>
                <c:pt idx="37">
                  <c:v>3.6999999999999991E-5</c:v>
                </c:pt>
                <c:pt idx="38">
                  <c:v>3.7999999999999989E-5</c:v>
                </c:pt>
                <c:pt idx="39">
                  <c:v>3.8999999999999986E-5</c:v>
                </c:pt>
                <c:pt idx="40">
                  <c:v>3.9999999999999983E-5</c:v>
                </c:pt>
                <c:pt idx="41">
                  <c:v>4.099999999999998E-5</c:v>
                </c:pt>
                <c:pt idx="42">
                  <c:v>4.1999999999999977E-5</c:v>
                </c:pt>
                <c:pt idx="43">
                  <c:v>4.2999999999999975E-5</c:v>
                </c:pt>
                <c:pt idx="44">
                  <c:v>4.3999999999999972E-5</c:v>
                </c:pt>
                <c:pt idx="45">
                  <c:v>4.4999999999999969E-5</c:v>
                </c:pt>
                <c:pt idx="46">
                  <c:v>4.5999999999999966E-5</c:v>
                </c:pt>
                <c:pt idx="47">
                  <c:v>4.6999999999999963E-5</c:v>
                </c:pt>
                <c:pt idx="48">
                  <c:v>4.7999999999999961E-5</c:v>
                </c:pt>
                <c:pt idx="49">
                  <c:v>4.8999999999999958E-5</c:v>
                </c:pt>
                <c:pt idx="50">
                  <c:v>4.9999999999999955E-5</c:v>
                </c:pt>
                <c:pt idx="51">
                  <c:v>5.0999999999999952E-5</c:v>
                </c:pt>
                <c:pt idx="52">
                  <c:v>5.1999999999999949E-5</c:v>
                </c:pt>
                <c:pt idx="53">
                  <c:v>5.2999999999999947E-5</c:v>
                </c:pt>
                <c:pt idx="54">
                  <c:v>5.3999999999999944E-5</c:v>
                </c:pt>
                <c:pt idx="55">
                  <c:v>5.4999999999999941E-5</c:v>
                </c:pt>
                <c:pt idx="56">
                  <c:v>5.5999999999999938E-5</c:v>
                </c:pt>
                <c:pt idx="57">
                  <c:v>5.6999999999999935E-5</c:v>
                </c:pt>
                <c:pt idx="58">
                  <c:v>5.7999999999999933E-5</c:v>
                </c:pt>
                <c:pt idx="59">
                  <c:v>5.899999999999993E-5</c:v>
                </c:pt>
                <c:pt idx="60">
                  <c:v>5.9999999999999927E-5</c:v>
                </c:pt>
                <c:pt idx="61">
                  <c:v>6.0999999999999924E-5</c:v>
                </c:pt>
                <c:pt idx="62">
                  <c:v>6.1999999999999921E-5</c:v>
                </c:pt>
                <c:pt idx="63">
                  <c:v>6.2999999999999919E-5</c:v>
                </c:pt>
                <c:pt idx="64">
                  <c:v>6.3999999999999916E-5</c:v>
                </c:pt>
                <c:pt idx="65">
                  <c:v>6.4999999999999913E-5</c:v>
                </c:pt>
                <c:pt idx="66">
                  <c:v>6.599999999999991E-5</c:v>
                </c:pt>
                <c:pt idx="67">
                  <c:v>6.6999999999999907E-5</c:v>
                </c:pt>
                <c:pt idx="68">
                  <c:v>6.7999999999999905E-5</c:v>
                </c:pt>
                <c:pt idx="69">
                  <c:v>6.8999999999999902E-5</c:v>
                </c:pt>
                <c:pt idx="70">
                  <c:v>6.9999999999999899E-5</c:v>
                </c:pt>
                <c:pt idx="71">
                  <c:v>7.0999999999999896E-5</c:v>
                </c:pt>
                <c:pt idx="72">
                  <c:v>7.1999999999999893E-5</c:v>
                </c:pt>
                <c:pt idx="73">
                  <c:v>7.2999999999999891E-5</c:v>
                </c:pt>
                <c:pt idx="74">
                  <c:v>7.3999999999999888E-5</c:v>
                </c:pt>
                <c:pt idx="75">
                  <c:v>7.4999999999999885E-5</c:v>
                </c:pt>
                <c:pt idx="76">
                  <c:v>7.5999999999999882E-5</c:v>
                </c:pt>
                <c:pt idx="77">
                  <c:v>7.6999999999999879E-5</c:v>
                </c:pt>
                <c:pt idx="78">
                  <c:v>7.7999999999999877E-5</c:v>
                </c:pt>
                <c:pt idx="79">
                  <c:v>7.8999999999999874E-5</c:v>
                </c:pt>
                <c:pt idx="80">
                  <c:v>7.9999999999999871E-5</c:v>
                </c:pt>
                <c:pt idx="81">
                  <c:v>8.0999999999999868E-5</c:v>
                </c:pt>
                <c:pt idx="82">
                  <c:v>8.1999999999999865E-5</c:v>
                </c:pt>
                <c:pt idx="83">
                  <c:v>8.2999999999999863E-5</c:v>
                </c:pt>
                <c:pt idx="84">
                  <c:v>8.399999999999986E-5</c:v>
                </c:pt>
                <c:pt idx="85">
                  <c:v>8.4999999999999857E-5</c:v>
                </c:pt>
                <c:pt idx="86">
                  <c:v>8.5999999999999854E-5</c:v>
                </c:pt>
                <c:pt idx="87">
                  <c:v>8.6999999999999851E-5</c:v>
                </c:pt>
                <c:pt idx="88">
                  <c:v>8.7999999999999849E-5</c:v>
                </c:pt>
                <c:pt idx="89">
                  <c:v>8.8999999999999846E-5</c:v>
                </c:pt>
                <c:pt idx="90">
                  <c:v>8.9999999999999843E-5</c:v>
                </c:pt>
                <c:pt idx="91">
                  <c:v>9.099999999999984E-5</c:v>
                </c:pt>
                <c:pt idx="92">
                  <c:v>9.1999999999999837E-5</c:v>
                </c:pt>
                <c:pt idx="93">
                  <c:v>9.2999999999999835E-5</c:v>
                </c:pt>
                <c:pt idx="94">
                  <c:v>9.3999999999999832E-5</c:v>
                </c:pt>
                <c:pt idx="95">
                  <c:v>9.4999999999999829E-5</c:v>
                </c:pt>
                <c:pt idx="96">
                  <c:v>9.5999999999999826E-5</c:v>
                </c:pt>
                <c:pt idx="97">
                  <c:v>9.6999999999999823E-5</c:v>
                </c:pt>
                <c:pt idx="98">
                  <c:v>9.7999999999999821E-5</c:v>
                </c:pt>
                <c:pt idx="99">
                  <c:v>9.8999999999999818E-5</c:v>
                </c:pt>
                <c:pt idx="100">
                  <c:v>9.9999999999999815E-5</c:v>
                </c:pt>
                <c:pt idx="101">
                  <c:v>1.0099999999999981E-4</c:v>
                </c:pt>
                <c:pt idx="102">
                  <c:v>1.0199999999999981E-4</c:v>
                </c:pt>
                <c:pt idx="103">
                  <c:v>1.0299999999999981E-4</c:v>
                </c:pt>
                <c:pt idx="104">
                  <c:v>1.039999999999998E-4</c:v>
                </c:pt>
                <c:pt idx="105">
                  <c:v>1.049999999999998E-4</c:v>
                </c:pt>
                <c:pt idx="106">
                  <c:v>1.059999999999998E-4</c:v>
                </c:pt>
                <c:pt idx="107">
                  <c:v>1.069999999999998E-4</c:v>
                </c:pt>
                <c:pt idx="108">
                  <c:v>1.0799999999999979E-4</c:v>
                </c:pt>
                <c:pt idx="109">
                  <c:v>1.0899999999999979E-4</c:v>
                </c:pt>
                <c:pt idx="110">
                  <c:v>1.0999999999999979E-4</c:v>
                </c:pt>
                <c:pt idx="111">
                  <c:v>1.1099999999999978E-4</c:v>
                </c:pt>
                <c:pt idx="112">
                  <c:v>1.1199999999999978E-4</c:v>
                </c:pt>
                <c:pt idx="113">
                  <c:v>1.1299999999999978E-4</c:v>
                </c:pt>
                <c:pt idx="114">
                  <c:v>1.1399999999999978E-4</c:v>
                </c:pt>
                <c:pt idx="115">
                  <c:v>1.1499999999999977E-4</c:v>
                </c:pt>
                <c:pt idx="116">
                  <c:v>1.1599999999999977E-4</c:v>
                </c:pt>
                <c:pt idx="117">
                  <c:v>1.1699999999999977E-4</c:v>
                </c:pt>
                <c:pt idx="118">
                  <c:v>1.1799999999999976E-4</c:v>
                </c:pt>
                <c:pt idx="119">
                  <c:v>1.1899999999999976E-4</c:v>
                </c:pt>
                <c:pt idx="120">
                  <c:v>1.1999999999999976E-4</c:v>
                </c:pt>
                <c:pt idx="121">
                  <c:v>1.2099999999999976E-4</c:v>
                </c:pt>
                <c:pt idx="122">
                  <c:v>1.2199999999999975E-4</c:v>
                </c:pt>
                <c:pt idx="123">
                  <c:v>1.2299999999999976E-4</c:v>
                </c:pt>
                <c:pt idx="124">
                  <c:v>1.2399999999999976E-4</c:v>
                </c:pt>
                <c:pt idx="125">
                  <c:v>1.2499999999999976E-4</c:v>
                </c:pt>
                <c:pt idx="126">
                  <c:v>1.2599999999999976E-4</c:v>
                </c:pt>
                <c:pt idx="127">
                  <c:v>1.2699999999999975E-4</c:v>
                </c:pt>
                <c:pt idx="128">
                  <c:v>1.2799999999999975E-4</c:v>
                </c:pt>
                <c:pt idx="129">
                  <c:v>1.2899999999999975E-4</c:v>
                </c:pt>
                <c:pt idx="130">
                  <c:v>1.2999999999999974E-4</c:v>
                </c:pt>
                <c:pt idx="131">
                  <c:v>1.3099999999999974E-4</c:v>
                </c:pt>
                <c:pt idx="132">
                  <c:v>1.3199999999999974E-4</c:v>
                </c:pt>
                <c:pt idx="133">
                  <c:v>1.3299999999999974E-4</c:v>
                </c:pt>
                <c:pt idx="134">
                  <c:v>1.3399999999999973E-4</c:v>
                </c:pt>
                <c:pt idx="135">
                  <c:v>1.3499999999999973E-4</c:v>
                </c:pt>
                <c:pt idx="136">
                  <c:v>1.3599999999999973E-4</c:v>
                </c:pt>
                <c:pt idx="137">
                  <c:v>1.3699999999999973E-4</c:v>
                </c:pt>
                <c:pt idx="138">
                  <c:v>1.3799999999999972E-4</c:v>
                </c:pt>
                <c:pt idx="139">
                  <c:v>1.3899999999999972E-4</c:v>
                </c:pt>
                <c:pt idx="140">
                  <c:v>1.3999999999999972E-4</c:v>
                </c:pt>
                <c:pt idx="141">
                  <c:v>1.4099999999999971E-4</c:v>
                </c:pt>
                <c:pt idx="142">
                  <c:v>1.4199999999999971E-4</c:v>
                </c:pt>
                <c:pt idx="143">
                  <c:v>1.4299999999999971E-4</c:v>
                </c:pt>
                <c:pt idx="144">
                  <c:v>1.4399999999999971E-4</c:v>
                </c:pt>
                <c:pt idx="145">
                  <c:v>1.449999999999997E-4</c:v>
                </c:pt>
                <c:pt idx="146">
                  <c:v>1.459999999999997E-4</c:v>
                </c:pt>
                <c:pt idx="147">
                  <c:v>1.469999999999997E-4</c:v>
                </c:pt>
                <c:pt idx="148">
                  <c:v>1.4799999999999969E-4</c:v>
                </c:pt>
                <c:pt idx="149">
                  <c:v>1.4899999999999969E-4</c:v>
                </c:pt>
                <c:pt idx="150">
                  <c:v>1.4999999999999969E-4</c:v>
                </c:pt>
                <c:pt idx="151">
                  <c:v>1.5099999999999969E-4</c:v>
                </c:pt>
                <c:pt idx="152">
                  <c:v>1.5199999999999968E-4</c:v>
                </c:pt>
                <c:pt idx="153">
                  <c:v>1.5299999999999968E-4</c:v>
                </c:pt>
                <c:pt idx="154">
                  <c:v>1.5399999999999968E-4</c:v>
                </c:pt>
                <c:pt idx="155">
                  <c:v>1.5499999999999967E-4</c:v>
                </c:pt>
                <c:pt idx="156">
                  <c:v>1.5599999999999967E-4</c:v>
                </c:pt>
                <c:pt idx="157">
                  <c:v>1.5699999999999967E-4</c:v>
                </c:pt>
                <c:pt idx="158">
                  <c:v>1.5799999999999967E-4</c:v>
                </c:pt>
                <c:pt idx="159">
                  <c:v>1.5899999999999966E-4</c:v>
                </c:pt>
                <c:pt idx="160">
                  <c:v>1.5999999999999966E-4</c:v>
                </c:pt>
                <c:pt idx="161">
                  <c:v>1.6099999999999966E-4</c:v>
                </c:pt>
                <c:pt idx="162">
                  <c:v>1.6199999999999966E-4</c:v>
                </c:pt>
                <c:pt idx="163">
                  <c:v>1.6299999999999965E-4</c:v>
                </c:pt>
                <c:pt idx="164">
                  <c:v>1.6399999999999965E-4</c:v>
                </c:pt>
                <c:pt idx="165">
                  <c:v>1.6499999999999965E-4</c:v>
                </c:pt>
                <c:pt idx="166">
                  <c:v>1.6599999999999964E-4</c:v>
                </c:pt>
                <c:pt idx="167">
                  <c:v>1.6699999999999964E-4</c:v>
                </c:pt>
                <c:pt idx="168">
                  <c:v>1.6799999999999964E-4</c:v>
                </c:pt>
                <c:pt idx="169">
                  <c:v>1.6899999999999964E-4</c:v>
                </c:pt>
                <c:pt idx="170">
                  <c:v>1.6999999999999963E-4</c:v>
                </c:pt>
                <c:pt idx="171">
                  <c:v>1.7099999999999963E-4</c:v>
                </c:pt>
                <c:pt idx="172">
                  <c:v>1.7199999999999963E-4</c:v>
                </c:pt>
                <c:pt idx="173">
                  <c:v>1.7299999999999962E-4</c:v>
                </c:pt>
                <c:pt idx="174">
                  <c:v>1.7399999999999962E-4</c:v>
                </c:pt>
                <c:pt idx="175">
                  <c:v>1.7499999999999962E-4</c:v>
                </c:pt>
                <c:pt idx="176">
                  <c:v>1.7599999999999962E-4</c:v>
                </c:pt>
                <c:pt idx="177">
                  <c:v>1.7699999999999961E-4</c:v>
                </c:pt>
                <c:pt idx="178">
                  <c:v>1.7799999999999961E-4</c:v>
                </c:pt>
                <c:pt idx="179">
                  <c:v>1.7899999999999961E-4</c:v>
                </c:pt>
                <c:pt idx="180">
                  <c:v>1.799999999999996E-4</c:v>
                </c:pt>
                <c:pt idx="181">
                  <c:v>1.809999999999996E-4</c:v>
                </c:pt>
                <c:pt idx="182">
                  <c:v>1.819999999999996E-4</c:v>
                </c:pt>
                <c:pt idx="183">
                  <c:v>1.829999999999996E-4</c:v>
                </c:pt>
                <c:pt idx="184">
                  <c:v>1.8399999999999959E-4</c:v>
                </c:pt>
                <c:pt idx="185">
                  <c:v>1.8499999999999959E-4</c:v>
                </c:pt>
                <c:pt idx="186">
                  <c:v>1.8599999999999959E-4</c:v>
                </c:pt>
                <c:pt idx="187">
                  <c:v>1.8699999999999959E-4</c:v>
                </c:pt>
                <c:pt idx="188">
                  <c:v>1.8799999999999958E-4</c:v>
                </c:pt>
                <c:pt idx="189">
                  <c:v>1.8899999999999958E-4</c:v>
                </c:pt>
                <c:pt idx="190">
                  <c:v>1.8999999999999958E-4</c:v>
                </c:pt>
                <c:pt idx="191">
                  <c:v>1.9099999999999957E-4</c:v>
                </c:pt>
                <c:pt idx="192">
                  <c:v>1.9199999999999957E-4</c:v>
                </c:pt>
                <c:pt idx="193">
                  <c:v>1.9299999999999957E-4</c:v>
                </c:pt>
                <c:pt idx="194">
                  <c:v>1.9399999999999957E-4</c:v>
                </c:pt>
                <c:pt idx="195">
                  <c:v>1.9499999999999956E-4</c:v>
                </c:pt>
                <c:pt idx="196">
                  <c:v>1.9599999999999956E-4</c:v>
                </c:pt>
                <c:pt idx="197">
                  <c:v>1.9699999999999956E-4</c:v>
                </c:pt>
                <c:pt idx="198">
                  <c:v>1.9799999999999955E-4</c:v>
                </c:pt>
                <c:pt idx="199">
                  <c:v>1.9899999999999955E-4</c:v>
                </c:pt>
                <c:pt idx="200">
                  <c:v>1.9999999999999955E-4</c:v>
                </c:pt>
                <c:pt idx="201">
                  <c:v>2.0099999999999955E-4</c:v>
                </c:pt>
                <c:pt idx="202">
                  <c:v>2.0199999999999954E-4</c:v>
                </c:pt>
                <c:pt idx="203">
                  <c:v>2.0299999999999954E-4</c:v>
                </c:pt>
                <c:pt idx="204">
                  <c:v>2.0399999999999954E-4</c:v>
                </c:pt>
                <c:pt idx="205">
                  <c:v>2.0499999999999953E-4</c:v>
                </c:pt>
                <c:pt idx="206">
                  <c:v>2.0599999999999953E-4</c:v>
                </c:pt>
                <c:pt idx="207">
                  <c:v>2.0699999999999953E-4</c:v>
                </c:pt>
                <c:pt idx="208">
                  <c:v>2.0799999999999953E-4</c:v>
                </c:pt>
                <c:pt idx="209">
                  <c:v>2.0899999999999952E-4</c:v>
                </c:pt>
                <c:pt idx="210">
                  <c:v>2.0999999999999952E-4</c:v>
                </c:pt>
                <c:pt idx="211">
                  <c:v>2.1099999999999952E-4</c:v>
                </c:pt>
                <c:pt idx="212">
                  <c:v>2.1199999999999952E-4</c:v>
                </c:pt>
                <c:pt idx="213">
                  <c:v>2.1299999999999951E-4</c:v>
                </c:pt>
                <c:pt idx="214">
                  <c:v>2.1399999999999951E-4</c:v>
                </c:pt>
                <c:pt idx="215">
                  <c:v>2.1499999999999951E-4</c:v>
                </c:pt>
                <c:pt idx="216">
                  <c:v>2.159999999999995E-4</c:v>
                </c:pt>
                <c:pt idx="217">
                  <c:v>2.169999999999995E-4</c:v>
                </c:pt>
                <c:pt idx="218">
                  <c:v>2.179999999999995E-4</c:v>
                </c:pt>
                <c:pt idx="219">
                  <c:v>2.189999999999995E-4</c:v>
                </c:pt>
                <c:pt idx="220">
                  <c:v>2.1999999999999949E-4</c:v>
                </c:pt>
                <c:pt idx="221">
                  <c:v>2.2099999999999949E-4</c:v>
                </c:pt>
                <c:pt idx="222">
                  <c:v>2.2199999999999949E-4</c:v>
                </c:pt>
                <c:pt idx="223">
                  <c:v>2.2299999999999948E-4</c:v>
                </c:pt>
                <c:pt idx="224">
                  <c:v>2.2399999999999948E-4</c:v>
                </c:pt>
                <c:pt idx="225">
                  <c:v>2.2499999999999948E-4</c:v>
                </c:pt>
                <c:pt idx="226">
                  <c:v>2.2599999999999948E-4</c:v>
                </c:pt>
                <c:pt idx="227">
                  <c:v>2.2699999999999947E-4</c:v>
                </c:pt>
                <c:pt idx="228">
                  <c:v>2.2799999999999947E-4</c:v>
                </c:pt>
                <c:pt idx="229">
                  <c:v>2.2899999999999947E-4</c:v>
                </c:pt>
                <c:pt idx="230">
                  <c:v>2.2999999999999946E-4</c:v>
                </c:pt>
                <c:pt idx="231">
                  <c:v>2.3099999999999946E-4</c:v>
                </c:pt>
                <c:pt idx="232">
                  <c:v>2.3199999999999946E-4</c:v>
                </c:pt>
                <c:pt idx="233">
                  <c:v>2.3299999999999946E-4</c:v>
                </c:pt>
                <c:pt idx="234">
                  <c:v>2.3399999999999945E-4</c:v>
                </c:pt>
                <c:pt idx="235">
                  <c:v>2.3499999999999945E-4</c:v>
                </c:pt>
                <c:pt idx="236">
                  <c:v>2.3599999999999945E-4</c:v>
                </c:pt>
                <c:pt idx="237">
                  <c:v>2.3699999999999945E-4</c:v>
                </c:pt>
                <c:pt idx="238">
                  <c:v>2.3799999999999944E-4</c:v>
                </c:pt>
                <c:pt idx="239">
                  <c:v>2.3899999999999944E-4</c:v>
                </c:pt>
                <c:pt idx="240">
                  <c:v>2.3999999999999944E-4</c:v>
                </c:pt>
                <c:pt idx="241">
                  <c:v>2.4099999999999943E-4</c:v>
                </c:pt>
                <c:pt idx="242">
                  <c:v>2.4199999999999943E-4</c:v>
                </c:pt>
                <c:pt idx="243">
                  <c:v>2.4299999999999943E-4</c:v>
                </c:pt>
                <c:pt idx="244">
                  <c:v>2.4399999999999943E-4</c:v>
                </c:pt>
                <c:pt idx="245">
                  <c:v>2.4499999999999945E-4</c:v>
                </c:pt>
                <c:pt idx="246">
                  <c:v>2.4599999999999947E-4</c:v>
                </c:pt>
                <c:pt idx="247">
                  <c:v>2.469999999999995E-4</c:v>
                </c:pt>
                <c:pt idx="248">
                  <c:v>2.4799999999999952E-4</c:v>
                </c:pt>
                <c:pt idx="249">
                  <c:v>2.4899999999999955E-4</c:v>
                </c:pt>
                <c:pt idx="250">
                  <c:v>2.4999999999999957E-4</c:v>
                </c:pt>
                <c:pt idx="251">
                  <c:v>2.509999999999996E-4</c:v>
                </c:pt>
                <c:pt idx="252">
                  <c:v>2.5199999999999962E-4</c:v>
                </c:pt>
                <c:pt idx="253">
                  <c:v>2.5299999999999964E-4</c:v>
                </c:pt>
                <c:pt idx="254">
                  <c:v>2.5399999999999967E-4</c:v>
                </c:pt>
                <c:pt idx="255">
                  <c:v>2.5499999999999969E-4</c:v>
                </c:pt>
                <c:pt idx="256">
                  <c:v>2.5599999999999972E-4</c:v>
                </c:pt>
                <c:pt idx="257">
                  <c:v>2.5699999999999974E-4</c:v>
                </c:pt>
                <c:pt idx="258">
                  <c:v>2.5799999999999977E-4</c:v>
                </c:pt>
                <c:pt idx="259">
                  <c:v>2.5899999999999979E-4</c:v>
                </c:pt>
                <c:pt idx="260">
                  <c:v>2.5999999999999981E-4</c:v>
                </c:pt>
                <c:pt idx="261">
                  <c:v>2.6099999999999984E-4</c:v>
                </c:pt>
                <c:pt idx="262">
                  <c:v>2.6199999999999986E-4</c:v>
                </c:pt>
                <c:pt idx="263">
                  <c:v>2.6299999999999989E-4</c:v>
                </c:pt>
                <c:pt idx="264">
                  <c:v>2.6399999999999991E-4</c:v>
                </c:pt>
                <c:pt idx="265">
                  <c:v>2.6499999999999994E-4</c:v>
                </c:pt>
                <c:pt idx="266">
                  <c:v>2.6599999999999996E-4</c:v>
                </c:pt>
                <c:pt idx="267">
                  <c:v>2.6699999999999998E-4</c:v>
                </c:pt>
                <c:pt idx="268">
                  <c:v>2.6800000000000001E-4</c:v>
                </c:pt>
                <c:pt idx="269">
                  <c:v>2.6900000000000003E-4</c:v>
                </c:pt>
                <c:pt idx="270">
                  <c:v>2.7000000000000006E-4</c:v>
                </c:pt>
                <c:pt idx="271">
                  <c:v>2.7100000000000008E-4</c:v>
                </c:pt>
                <c:pt idx="272">
                  <c:v>2.7200000000000011E-4</c:v>
                </c:pt>
                <c:pt idx="273">
                  <c:v>2.7300000000000013E-4</c:v>
                </c:pt>
                <c:pt idx="274">
                  <c:v>2.7400000000000015E-4</c:v>
                </c:pt>
                <c:pt idx="275">
                  <c:v>2.7500000000000018E-4</c:v>
                </c:pt>
                <c:pt idx="276">
                  <c:v>2.760000000000002E-4</c:v>
                </c:pt>
                <c:pt idx="277">
                  <c:v>2.7700000000000023E-4</c:v>
                </c:pt>
                <c:pt idx="278">
                  <c:v>2.7800000000000025E-4</c:v>
                </c:pt>
                <c:pt idx="279">
                  <c:v>2.7900000000000028E-4</c:v>
                </c:pt>
                <c:pt idx="280">
                  <c:v>2.800000000000003E-4</c:v>
                </c:pt>
                <c:pt idx="281">
                  <c:v>2.8100000000000033E-4</c:v>
                </c:pt>
                <c:pt idx="282">
                  <c:v>2.8200000000000035E-4</c:v>
                </c:pt>
                <c:pt idx="283">
                  <c:v>2.8300000000000037E-4</c:v>
                </c:pt>
                <c:pt idx="284">
                  <c:v>2.840000000000004E-4</c:v>
                </c:pt>
                <c:pt idx="285">
                  <c:v>2.8500000000000042E-4</c:v>
                </c:pt>
                <c:pt idx="286">
                  <c:v>2.8600000000000045E-4</c:v>
                </c:pt>
                <c:pt idx="287">
                  <c:v>2.8700000000000047E-4</c:v>
                </c:pt>
                <c:pt idx="288">
                  <c:v>2.880000000000005E-4</c:v>
                </c:pt>
                <c:pt idx="289">
                  <c:v>2.8900000000000052E-4</c:v>
                </c:pt>
                <c:pt idx="290">
                  <c:v>2.9000000000000054E-4</c:v>
                </c:pt>
                <c:pt idx="291">
                  <c:v>2.9100000000000057E-4</c:v>
                </c:pt>
                <c:pt idx="292">
                  <c:v>2.9200000000000059E-4</c:v>
                </c:pt>
                <c:pt idx="293">
                  <c:v>2.9300000000000062E-4</c:v>
                </c:pt>
                <c:pt idx="294">
                  <c:v>2.9400000000000064E-4</c:v>
                </c:pt>
                <c:pt idx="295">
                  <c:v>2.9500000000000067E-4</c:v>
                </c:pt>
                <c:pt idx="296">
                  <c:v>2.9600000000000069E-4</c:v>
                </c:pt>
                <c:pt idx="297">
                  <c:v>2.9700000000000071E-4</c:v>
                </c:pt>
                <c:pt idx="298">
                  <c:v>2.9800000000000074E-4</c:v>
                </c:pt>
                <c:pt idx="299">
                  <c:v>2.9900000000000076E-4</c:v>
                </c:pt>
                <c:pt idx="300">
                  <c:v>3.0000000000000079E-4</c:v>
                </c:pt>
                <c:pt idx="301">
                  <c:v>3.0100000000000081E-4</c:v>
                </c:pt>
                <c:pt idx="302">
                  <c:v>3.0200000000000084E-4</c:v>
                </c:pt>
                <c:pt idx="303">
                  <c:v>3.0300000000000086E-4</c:v>
                </c:pt>
                <c:pt idx="304">
                  <c:v>3.0400000000000088E-4</c:v>
                </c:pt>
                <c:pt idx="305">
                  <c:v>3.0500000000000091E-4</c:v>
                </c:pt>
                <c:pt idx="306">
                  <c:v>3.0600000000000093E-4</c:v>
                </c:pt>
                <c:pt idx="307">
                  <c:v>3.0700000000000096E-4</c:v>
                </c:pt>
                <c:pt idx="308">
                  <c:v>3.0800000000000098E-4</c:v>
                </c:pt>
                <c:pt idx="309">
                  <c:v>3.0900000000000101E-4</c:v>
                </c:pt>
                <c:pt idx="310">
                  <c:v>3.1000000000000103E-4</c:v>
                </c:pt>
                <c:pt idx="311">
                  <c:v>3.1100000000000105E-4</c:v>
                </c:pt>
                <c:pt idx="312">
                  <c:v>3.1200000000000108E-4</c:v>
                </c:pt>
                <c:pt idx="313">
                  <c:v>3.130000000000011E-4</c:v>
                </c:pt>
                <c:pt idx="314">
                  <c:v>3.1400000000000113E-4</c:v>
                </c:pt>
                <c:pt idx="315">
                  <c:v>3.1500000000000115E-4</c:v>
                </c:pt>
                <c:pt idx="316">
                  <c:v>3.1600000000000118E-4</c:v>
                </c:pt>
                <c:pt idx="317">
                  <c:v>3.170000000000012E-4</c:v>
                </c:pt>
                <c:pt idx="318">
                  <c:v>3.1800000000000122E-4</c:v>
                </c:pt>
                <c:pt idx="319">
                  <c:v>3.1900000000000125E-4</c:v>
                </c:pt>
                <c:pt idx="320">
                  <c:v>3.2000000000000127E-4</c:v>
                </c:pt>
                <c:pt idx="321">
                  <c:v>3.210000000000013E-4</c:v>
                </c:pt>
                <c:pt idx="322">
                  <c:v>3.2200000000000132E-4</c:v>
                </c:pt>
                <c:pt idx="323">
                  <c:v>3.2300000000000135E-4</c:v>
                </c:pt>
                <c:pt idx="324">
                  <c:v>3.2400000000000137E-4</c:v>
                </c:pt>
                <c:pt idx="325">
                  <c:v>3.2500000000000139E-4</c:v>
                </c:pt>
                <c:pt idx="326">
                  <c:v>3.2600000000000142E-4</c:v>
                </c:pt>
                <c:pt idx="327">
                  <c:v>3.2700000000000144E-4</c:v>
                </c:pt>
                <c:pt idx="328">
                  <c:v>3.2800000000000147E-4</c:v>
                </c:pt>
                <c:pt idx="329">
                  <c:v>3.2900000000000149E-4</c:v>
                </c:pt>
                <c:pt idx="330">
                  <c:v>3.3000000000000152E-4</c:v>
                </c:pt>
                <c:pt idx="331">
                  <c:v>3.3100000000000154E-4</c:v>
                </c:pt>
                <c:pt idx="332">
                  <c:v>3.3200000000000156E-4</c:v>
                </c:pt>
                <c:pt idx="333">
                  <c:v>3.3300000000000159E-4</c:v>
                </c:pt>
                <c:pt idx="334">
                  <c:v>3.3400000000000161E-4</c:v>
                </c:pt>
                <c:pt idx="335">
                  <c:v>3.3500000000000164E-4</c:v>
                </c:pt>
                <c:pt idx="336">
                  <c:v>3.3600000000000166E-4</c:v>
                </c:pt>
                <c:pt idx="337">
                  <c:v>3.3700000000000169E-4</c:v>
                </c:pt>
                <c:pt idx="338">
                  <c:v>3.3800000000000171E-4</c:v>
                </c:pt>
                <c:pt idx="339">
                  <c:v>3.3900000000000173E-4</c:v>
                </c:pt>
                <c:pt idx="340">
                  <c:v>3.4000000000000176E-4</c:v>
                </c:pt>
                <c:pt idx="341">
                  <c:v>3.4100000000000178E-4</c:v>
                </c:pt>
                <c:pt idx="342">
                  <c:v>3.4200000000000181E-4</c:v>
                </c:pt>
                <c:pt idx="343">
                  <c:v>3.4300000000000183E-4</c:v>
                </c:pt>
                <c:pt idx="344">
                  <c:v>3.4400000000000186E-4</c:v>
                </c:pt>
                <c:pt idx="345">
                  <c:v>3.4500000000000188E-4</c:v>
                </c:pt>
                <c:pt idx="346">
                  <c:v>3.460000000000019E-4</c:v>
                </c:pt>
                <c:pt idx="347">
                  <c:v>3.4700000000000193E-4</c:v>
                </c:pt>
                <c:pt idx="348">
                  <c:v>3.4800000000000195E-4</c:v>
                </c:pt>
                <c:pt idx="349">
                  <c:v>3.4900000000000198E-4</c:v>
                </c:pt>
                <c:pt idx="350">
                  <c:v>3.50000000000002E-4</c:v>
                </c:pt>
                <c:pt idx="351">
                  <c:v>3.5100000000000203E-4</c:v>
                </c:pt>
                <c:pt idx="352">
                  <c:v>3.5200000000000205E-4</c:v>
                </c:pt>
                <c:pt idx="353">
                  <c:v>3.5300000000000208E-4</c:v>
                </c:pt>
                <c:pt idx="354">
                  <c:v>3.540000000000021E-4</c:v>
                </c:pt>
                <c:pt idx="355">
                  <c:v>3.5500000000000212E-4</c:v>
                </c:pt>
                <c:pt idx="356">
                  <c:v>3.5600000000000215E-4</c:v>
                </c:pt>
                <c:pt idx="357">
                  <c:v>3.5700000000000217E-4</c:v>
                </c:pt>
                <c:pt idx="358">
                  <c:v>3.580000000000022E-4</c:v>
                </c:pt>
                <c:pt idx="359">
                  <c:v>3.5900000000000222E-4</c:v>
                </c:pt>
                <c:pt idx="360">
                  <c:v>3.6000000000000225E-4</c:v>
                </c:pt>
                <c:pt idx="361">
                  <c:v>3.6100000000000227E-4</c:v>
                </c:pt>
                <c:pt idx="362">
                  <c:v>3.6200000000000229E-4</c:v>
                </c:pt>
                <c:pt idx="363">
                  <c:v>3.6300000000000232E-4</c:v>
                </c:pt>
                <c:pt idx="364">
                  <c:v>3.6400000000000234E-4</c:v>
                </c:pt>
                <c:pt idx="365">
                  <c:v>3.6500000000000237E-4</c:v>
                </c:pt>
                <c:pt idx="366">
                  <c:v>3.6600000000000239E-4</c:v>
                </c:pt>
                <c:pt idx="367">
                  <c:v>3.6700000000000242E-4</c:v>
                </c:pt>
                <c:pt idx="368">
                  <c:v>3.6800000000000244E-4</c:v>
                </c:pt>
                <c:pt idx="369">
                  <c:v>3.6900000000000246E-4</c:v>
                </c:pt>
                <c:pt idx="370">
                  <c:v>3.7000000000000249E-4</c:v>
                </c:pt>
                <c:pt idx="371">
                  <c:v>3.7100000000000251E-4</c:v>
                </c:pt>
                <c:pt idx="372">
                  <c:v>3.7200000000000254E-4</c:v>
                </c:pt>
                <c:pt idx="373">
                  <c:v>3.7300000000000256E-4</c:v>
                </c:pt>
                <c:pt idx="374">
                  <c:v>3.7400000000000259E-4</c:v>
                </c:pt>
                <c:pt idx="375">
                  <c:v>3.7500000000000261E-4</c:v>
                </c:pt>
                <c:pt idx="376">
                  <c:v>3.7600000000000263E-4</c:v>
                </c:pt>
                <c:pt idx="377">
                  <c:v>3.7700000000000266E-4</c:v>
                </c:pt>
                <c:pt idx="378">
                  <c:v>3.7800000000000268E-4</c:v>
                </c:pt>
                <c:pt idx="379">
                  <c:v>3.7900000000000271E-4</c:v>
                </c:pt>
                <c:pt idx="380">
                  <c:v>3.8000000000000273E-4</c:v>
                </c:pt>
                <c:pt idx="381">
                  <c:v>3.8100000000000276E-4</c:v>
                </c:pt>
                <c:pt idx="382">
                  <c:v>3.8200000000000278E-4</c:v>
                </c:pt>
                <c:pt idx="383">
                  <c:v>3.830000000000028E-4</c:v>
                </c:pt>
                <c:pt idx="384">
                  <c:v>3.8400000000000283E-4</c:v>
                </c:pt>
                <c:pt idx="385">
                  <c:v>3.8500000000000285E-4</c:v>
                </c:pt>
                <c:pt idx="386">
                  <c:v>3.8600000000000288E-4</c:v>
                </c:pt>
                <c:pt idx="387">
                  <c:v>3.870000000000029E-4</c:v>
                </c:pt>
                <c:pt idx="388">
                  <c:v>3.8800000000000293E-4</c:v>
                </c:pt>
                <c:pt idx="389">
                  <c:v>3.8900000000000295E-4</c:v>
                </c:pt>
                <c:pt idx="390">
                  <c:v>3.9000000000000297E-4</c:v>
                </c:pt>
                <c:pt idx="391">
                  <c:v>3.91000000000003E-4</c:v>
                </c:pt>
                <c:pt idx="392">
                  <c:v>3.9200000000000302E-4</c:v>
                </c:pt>
                <c:pt idx="393">
                  <c:v>3.9300000000000305E-4</c:v>
                </c:pt>
                <c:pt idx="394">
                  <c:v>3.9400000000000307E-4</c:v>
                </c:pt>
                <c:pt idx="395">
                  <c:v>3.950000000000031E-4</c:v>
                </c:pt>
                <c:pt idx="396">
                  <c:v>3.9600000000000312E-4</c:v>
                </c:pt>
                <c:pt idx="397">
                  <c:v>3.9700000000000314E-4</c:v>
                </c:pt>
                <c:pt idx="398">
                  <c:v>3.9800000000000317E-4</c:v>
                </c:pt>
                <c:pt idx="399">
                  <c:v>3.9900000000000319E-4</c:v>
                </c:pt>
                <c:pt idx="400">
                  <c:v>4.0000000000000322E-4</c:v>
                </c:pt>
                <c:pt idx="401">
                  <c:v>4.0100000000000324E-4</c:v>
                </c:pt>
                <c:pt idx="402">
                  <c:v>4.0200000000000327E-4</c:v>
                </c:pt>
                <c:pt idx="403">
                  <c:v>4.0300000000000329E-4</c:v>
                </c:pt>
                <c:pt idx="404">
                  <c:v>4.0400000000000331E-4</c:v>
                </c:pt>
                <c:pt idx="405">
                  <c:v>4.0500000000000334E-4</c:v>
                </c:pt>
                <c:pt idx="406">
                  <c:v>4.0600000000000336E-4</c:v>
                </c:pt>
                <c:pt idx="407">
                  <c:v>4.0700000000000339E-4</c:v>
                </c:pt>
                <c:pt idx="408">
                  <c:v>4.0800000000000341E-4</c:v>
                </c:pt>
                <c:pt idx="409">
                  <c:v>4.0900000000000344E-4</c:v>
                </c:pt>
                <c:pt idx="410">
                  <c:v>4.1000000000000346E-4</c:v>
                </c:pt>
                <c:pt idx="411">
                  <c:v>4.1100000000000348E-4</c:v>
                </c:pt>
                <c:pt idx="412">
                  <c:v>4.1200000000000351E-4</c:v>
                </c:pt>
                <c:pt idx="413">
                  <c:v>4.1300000000000353E-4</c:v>
                </c:pt>
                <c:pt idx="414">
                  <c:v>4.1400000000000356E-4</c:v>
                </c:pt>
                <c:pt idx="415">
                  <c:v>4.1500000000000358E-4</c:v>
                </c:pt>
                <c:pt idx="416">
                  <c:v>4.1600000000000361E-4</c:v>
                </c:pt>
                <c:pt idx="417">
                  <c:v>4.1700000000000363E-4</c:v>
                </c:pt>
                <c:pt idx="418">
                  <c:v>4.1800000000000366E-4</c:v>
                </c:pt>
                <c:pt idx="419">
                  <c:v>4.1900000000000368E-4</c:v>
                </c:pt>
                <c:pt idx="420">
                  <c:v>4.200000000000037E-4</c:v>
                </c:pt>
                <c:pt idx="421">
                  <c:v>4.2100000000000373E-4</c:v>
                </c:pt>
                <c:pt idx="422">
                  <c:v>4.2200000000000375E-4</c:v>
                </c:pt>
                <c:pt idx="423">
                  <c:v>4.2300000000000378E-4</c:v>
                </c:pt>
                <c:pt idx="424">
                  <c:v>4.240000000000038E-4</c:v>
                </c:pt>
                <c:pt idx="425">
                  <c:v>4.2500000000000383E-4</c:v>
                </c:pt>
                <c:pt idx="426">
                  <c:v>4.2600000000000385E-4</c:v>
                </c:pt>
                <c:pt idx="427">
                  <c:v>4.2700000000000387E-4</c:v>
                </c:pt>
                <c:pt idx="428">
                  <c:v>4.280000000000039E-4</c:v>
                </c:pt>
                <c:pt idx="429">
                  <c:v>4.2900000000000392E-4</c:v>
                </c:pt>
                <c:pt idx="430">
                  <c:v>4.3000000000000395E-4</c:v>
                </c:pt>
                <c:pt idx="431">
                  <c:v>4.3100000000000397E-4</c:v>
                </c:pt>
                <c:pt idx="432">
                  <c:v>4.32000000000004E-4</c:v>
                </c:pt>
                <c:pt idx="433">
                  <c:v>4.3300000000000402E-4</c:v>
                </c:pt>
                <c:pt idx="434">
                  <c:v>4.3400000000000404E-4</c:v>
                </c:pt>
                <c:pt idx="435">
                  <c:v>4.3500000000000407E-4</c:v>
                </c:pt>
                <c:pt idx="436">
                  <c:v>4.3600000000000409E-4</c:v>
                </c:pt>
                <c:pt idx="437">
                  <c:v>4.3700000000000412E-4</c:v>
                </c:pt>
                <c:pt idx="438">
                  <c:v>4.3800000000000414E-4</c:v>
                </c:pt>
                <c:pt idx="439">
                  <c:v>4.3900000000000417E-4</c:v>
                </c:pt>
                <c:pt idx="440">
                  <c:v>4.4000000000000419E-4</c:v>
                </c:pt>
                <c:pt idx="441">
                  <c:v>4.4100000000000421E-4</c:v>
                </c:pt>
                <c:pt idx="442">
                  <c:v>4.4200000000000424E-4</c:v>
                </c:pt>
                <c:pt idx="443">
                  <c:v>4.4300000000000426E-4</c:v>
                </c:pt>
                <c:pt idx="444">
                  <c:v>4.4400000000000429E-4</c:v>
                </c:pt>
                <c:pt idx="445">
                  <c:v>4.4500000000000431E-4</c:v>
                </c:pt>
                <c:pt idx="446">
                  <c:v>4.4600000000000434E-4</c:v>
                </c:pt>
                <c:pt idx="447">
                  <c:v>4.4700000000000436E-4</c:v>
                </c:pt>
                <c:pt idx="448">
                  <c:v>4.4800000000000438E-4</c:v>
                </c:pt>
                <c:pt idx="449">
                  <c:v>4.4900000000000441E-4</c:v>
                </c:pt>
                <c:pt idx="450">
                  <c:v>4.5000000000000443E-4</c:v>
                </c:pt>
                <c:pt idx="451">
                  <c:v>4.5100000000000446E-4</c:v>
                </c:pt>
                <c:pt idx="452">
                  <c:v>4.5200000000000448E-4</c:v>
                </c:pt>
                <c:pt idx="453">
                  <c:v>4.5300000000000451E-4</c:v>
                </c:pt>
                <c:pt idx="454">
                  <c:v>4.5400000000000453E-4</c:v>
                </c:pt>
                <c:pt idx="455">
                  <c:v>4.5500000000000455E-4</c:v>
                </c:pt>
                <c:pt idx="456">
                  <c:v>4.5600000000000458E-4</c:v>
                </c:pt>
                <c:pt idx="457">
                  <c:v>4.570000000000046E-4</c:v>
                </c:pt>
                <c:pt idx="458">
                  <c:v>4.5800000000000463E-4</c:v>
                </c:pt>
                <c:pt idx="459">
                  <c:v>4.5900000000000465E-4</c:v>
                </c:pt>
                <c:pt idx="460">
                  <c:v>4.6000000000000468E-4</c:v>
                </c:pt>
                <c:pt idx="461">
                  <c:v>4.610000000000047E-4</c:v>
                </c:pt>
                <c:pt idx="462">
                  <c:v>4.6200000000000472E-4</c:v>
                </c:pt>
                <c:pt idx="463">
                  <c:v>4.6300000000000475E-4</c:v>
                </c:pt>
                <c:pt idx="464">
                  <c:v>4.6400000000000477E-4</c:v>
                </c:pt>
                <c:pt idx="465">
                  <c:v>4.650000000000048E-4</c:v>
                </c:pt>
                <c:pt idx="466">
                  <c:v>4.6600000000000482E-4</c:v>
                </c:pt>
                <c:pt idx="467">
                  <c:v>4.6700000000000485E-4</c:v>
                </c:pt>
                <c:pt idx="468">
                  <c:v>4.6800000000000487E-4</c:v>
                </c:pt>
                <c:pt idx="469">
                  <c:v>4.6900000000000489E-4</c:v>
                </c:pt>
                <c:pt idx="470">
                  <c:v>4.7000000000000492E-4</c:v>
                </c:pt>
                <c:pt idx="471">
                  <c:v>4.7100000000000494E-4</c:v>
                </c:pt>
                <c:pt idx="472">
                  <c:v>4.7200000000000497E-4</c:v>
                </c:pt>
                <c:pt idx="473">
                  <c:v>4.7300000000000499E-4</c:v>
                </c:pt>
                <c:pt idx="474">
                  <c:v>4.7400000000000502E-4</c:v>
                </c:pt>
                <c:pt idx="475">
                  <c:v>4.7500000000000504E-4</c:v>
                </c:pt>
                <c:pt idx="476">
                  <c:v>4.7600000000000506E-4</c:v>
                </c:pt>
                <c:pt idx="477">
                  <c:v>4.7700000000000509E-4</c:v>
                </c:pt>
                <c:pt idx="478">
                  <c:v>4.7800000000000511E-4</c:v>
                </c:pt>
                <c:pt idx="479">
                  <c:v>4.7900000000000514E-4</c:v>
                </c:pt>
                <c:pt idx="480">
                  <c:v>4.8000000000000516E-4</c:v>
                </c:pt>
                <c:pt idx="481">
                  <c:v>4.8100000000000519E-4</c:v>
                </c:pt>
                <c:pt idx="482">
                  <c:v>4.8200000000000521E-4</c:v>
                </c:pt>
                <c:pt idx="483">
                  <c:v>4.8300000000000524E-4</c:v>
                </c:pt>
                <c:pt idx="484">
                  <c:v>4.8400000000000526E-4</c:v>
                </c:pt>
                <c:pt idx="485">
                  <c:v>4.8500000000000528E-4</c:v>
                </c:pt>
                <c:pt idx="486">
                  <c:v>4.8600000000000531E-4</c:v>
                </c:pt>
                <c:pt idx="487">
                  <c:v>4.8700000000000533E-4</c:v>
                </c:pt>
                <c:pt idx="488">
                  <c:v>4.8800000000000536E-4</c:v>
                </c:pt>
                <c:pt idx="489">
                  <c:v>4.8900000000000538E-4</c:v>
                </c:pt>
                <c:pt idx="490">
                  <c:v>4.9000000000000541E-4</c:v>
                </c:pt>
                <c:pt idx="491">
                  <c:v>4.9100000000000543E-4</c:v>
                </c:pt>
                <c:pt idx="492">
                  <c:v>4.9200000000000545E-4</c:v>
                </c:pt>
                <c:pt idx="493">
                  <c:v>4.9300000000000548E-4</c:v>
                </c:pt>
                <c:pt idx="494">
                  <c:v>4.940000000000055E-4</c:v>
                </c:pt>
                <c:pt idx="495">
                  <c:v>4.9500000000000553E-4</c:v>
                </c:pt>
                <c:pt idx="496">
                  <c:v>4.9600000000000555E-4</c:v>
                </c:pt>
                <c:pt idx="497">
                  <c:v>4.9700000000000558E-4</c:v>
                </c:pt>
                <c:pt idx="498">
                  <c:v>4.980000000000056E-4</c:v>
                </c:pt>
                <c:pt idx="499">
                  <c:v>4.9900000000000562E-4</c:v>
                </c:pt>
                <c:pt idx="500">
                  <c:v>5.0000000000000565E-4</c:v>
                </c:pt>
                <c:pt idx="501">
                  <c:v>5.0100000000000567E-4</c:v>
                </c:pt>
                <c:pt idx="502">
                  <c:v>5.020000000000057E-4</c:v>
                </c:pt>
                <c:pt idx="503">
                  <c:v>5.0300000000000572E-4</c:v>
                </c:pt>
                <c:pt idx="504">
                  <c:v>5.0400000000000575E-4</c:v>
                </c:pt>
                <c:pt idx="505">
                  <c:v>5.0500000000000577E-4</c:v>
                </c:pt>
                <c:pt idx="506">
                  <c:v>5.0600000000000579E-4</c:v>
                </c:pt>
                <c:pt idx="507">
                  <c:v>5.0700000000000582E-4</c:v>
                </c:pt>
                <c:pt idx="508">
                  <c:v>5.0800000000000584E-4</c:v>
                </c:pt>
                <c:pt idx="509">
                  <c:v>5.0900000000000587E-4</c:v>
                </c:pt>
                <c:pt idx="510">
                  <c:v>5.1000000000000589E-4</c:v>
                </c:pt>
                <c:pt idx="511">
                  <c:v>5.1100000000000592E-4</c:v>
                </c:pt>
                <c:pt idx="512">
                  <c:v>5.1200000000000594E-4</c:v>
                </c:pt>
                <c:pt idx="513">
                  <c:v>5.1300000000000596E-4</c:v>
                </c:pt>
                <c:pt idx="514">
                  <c:v>5.1400000000000599E-4</c:v>
                </c:pt>
                <c:pt idx="515">
                  <c:v>5.1500000000000601E-4</c:v>
                </c:pt>
                <c:pt idx="516">
                  <c:v>5.1600000000000604E-4</c:v>
                </c:pt>
                <c:pt idx="517">
                  <c:v>5.1700000000000606E-4</c:v>
                </c:pt>
                <c:pt idx="518">
                  <c:v>5.1800000000000609E-4</c:v>
                </c:pt>
                <c:pt idx="519">
                  <c:v>5.1900000000000611E-4</c:v>
                </c:pt>
                <c:pt idx="520">
                  <c:v>5.2000000000000613E-4</c:v>
                </c:pt>
                <c:pt idx="521">
                  <c:v>5.2100000000000616E-4</c:v>
                </c:pt>
                <c:pt idx="522">
                  <c:v>5.2200000000000618E-4</c:v>
                </c:pt>
                <c:pt idx="523">
                  <c:v>5.2300000000000621E-4</c:v>
                </c:pt>
                <c:pt idx="524">
                  <c:v>5.2400000000000623E-4</c:v>
                </c:pt>
                <c:pt idx="525">
                  <c:v>5.2500000000000626E-4</c:v>
                </c:pt>
                <c:pt idx="526">
                  <c:v>5.2600000000000628E-4</c:v>
                </c:pt>
                <c:pt idx="527">
                  <c:v>5.270000000000063E-4</c:v>
                </c:pt>
                <c:pt idx="528">
                  <c:v>5.2800000000000633E-4</c:v>
                </c:pt>
                <c:pt idx="529">
                  <c:v>5.2900000000000635E-4</c:v>
                </c:pt>
                <c:pt idx="530">
                  <c:v>5.3000000000000638E-4</c:v>
                </c:pt>
                <c:pt idx="531">
                  <c:v>5.310000000000064E-4</c:v>
                </c:pt>
                <c:pt idx="532">
                  <c:v>5.3200000000000643E-4</c:v>
                </c:pt>
                <c:pt idx="533">
                  <c:v>5.3300000000000645E-4</c:v>
                </c:pt>
                <c:pt idx="534">
                  <c:v>5.3400000000000647E-4</c:v>
                </c:pt>
                <c:pt idx="535">
                  <c:v>5.350000000000065E-4</c:v>
                </c:pt>
                <c:pt idx="536">
                  <c:v>5.3600000000000652E-4</c:v>
                </c:pt>
                <c:pt idx="537">
                  <c:v>5.3700000000000655E-4</c:v>
                </c:pt>
                <c:pt idx="538">
                  <c:v>5.3800000000000657E-4</c:v>
                </c:pt>
                <c:pt idx="539">
                  <c:v>5.390000000000066E-4</c:v>
                </c:pt>
                <c:pt idx="540">
                  <c:v>5.4000000000000662E-4</c:v>
                </c:pt>
                <c:pt idx="541">
                  <c:v>5.4100000000000664E-4</c:v>
                </c:pt>
                <c:pt idx="542">
                  <c:v>5.4200000000000667E-4</c:v>
                </c:pt>
                <c:pt idx="543">
                  <c:v>5.4300000000000669E-4</c:v>
                </c:pt>
                <c:pt idx="544">
                  <c:v>5.4400000000000672E-4</c:v>
                </c:pt>
                <c:pt idx="545">
                  <c:v>5.4500000000000674E-4</c:v>
                </c:pt>
                <c:pt idx="546">
                  <c:v>5.4600000000000677E-4</c:v>
                </c:pt>
                <c:pt idx="547">
                  <c:v>5.4700000000000679E-4</c:v>
                </c:pt>
                <c:pt idx="548">
                  <c:v>5.4800000000000681E-4</c:v>
                </c:pt>
                <c:pt idx="549">
                  <c:v>5.4900000000000684E-4</c:v>
                </c:pt>
                <c:pt idx="550">
                  <c:v>5.5000000000000686E-4</c:v>
                </c:pt>
                <c:pt idx="551">
                  <c:v>5.5100000000000689E-4</c:v>
                </c:pt>
                <c:pt idx="552">
                  <c:v>5.5200000000000691E-4</c:v>
                </c:pt>
                <c:pt idx="553">
                  <c:v>5.5300000000000694E-4</c:v>
                </c:pt>
                <c:pt idx="554">
                  <c:v>5.5400000000000696E-4</c:v>
                </c:pt>
                <c:pt idx="555">
                  <c:v>5.5500000000000699E-4</c:v>
                </c:pt>
                <c:pt idx="556">
                  <c:v>5.5600000000000701E-4</c:v>
                </c:pt>
                <c:pt idx="557">
                  <c:v>5.5700000000000703E-4</c:v>
                </c:pt>
                <c:pt idx="558">
                  <c:v>5.5800000000000706E-4</c:v>
                </c:pt>
                <c:pt idx="559">
                  <c:v>5.5900000000000708E-4</c:v>
                </c:pt>
                <c:pt idx="560">
                  <c:v>5.6000000000000711E-4</c:v>
                </c:pt>
                <c:pt idx="561">
                  <c:v>5.6100000000000713E-4</c:v>
                </c:pt>
                <c:pt idx="562">
                  <c:v>5.6200000000000716E-4</c:v>
                </c:pt>
                <c:pt idx="563">
                  <c:v>5.6300000000000718E-4</c:v>
                </c:pt>
                <c:pt idx="564">
                  <c:v>5.640000000000072E-4</c:v>
                </c:pt>
                <c:pt idx="565">
                  <c:v>5.6500000000000723E-4</c:v>
                </c:pt>
                <c:pt idx="566">
                  <c:v>5.6600000000000725E-4</c:v>
                </c:pt>
                <c:pt idx="567">
                  <c:v>5.6700000000000728E-4</c:v>
                </c:pt>
                <c:pt idx="568">
                  <c:v>5.680000000000073E-4</c:v>
                </c:pt>
                <c:pt idx="569">
                  <c:v>5.6900000000000733E-4</c:v>
                </c:pt>
                <c:pt idx="570">
                  <c:v>5.7000000000000735E-4</c:v>
                </c:pt>
                <c:pt idx="571">
                  <c:v>5.7100000000000737E-4</c:v>
                </c:pt>
                <c:pt idx="572">
                  <c:v>5.720000000000074E-4</c:v>
                </c:pt>
                <c:pt idx="573">
                  <c:v>5.7300000000000742E-4</c:v>
                </c:pt>
                <c:pt idx="574">
                  <c:v>5.7400000000000745E-4</c:v>
                </c:pt>
                <c:pt idx="575">
                  <c:v>5.7500000000000747E-4</c:v>
                </c:pt>
                <c:pt idx="576">
                  <c:v>5.760000000000075E-4</c:v>
                </c:pt>
                <c:pt idx="577">
                  <c:v>5.7700000000000752E-4</c:v>
                </c:pt>
                <c:pt idx="578">
                  <c:v>5.7800000000000754E-4</c:v>
                </c:pt>
                <c:pt idx="579">
                  <c:v>5.7900000000000757E-4</c:v>
                </c:pt>
                <c:pt idx="580">
                  <c:v>5.8000000000000759E-4</c:v>
                </c:pt>
                <c:pt idx="581">
                  <c:v>5.8100000000000762E-4</c:v>
                </c:pt>
                <c:pt idx="582">
                  <c:v>5.8200000000000764E-4</c:v>
                </c:pt>
                <c:pt idx="583">
                  <c:v>5.8300000000000767E-4</c:v>
                </c:pt>
                <c:pt idx="584">
                  <c:v>5.8400000000000769E-4</c:v>
                </c:pt>
                <c:pt idx="585">
                  <c:v>5.8500000000000771E-4</c:v>
                </c:pt>
                <c:pt idx="586">
                  <c:v>5.8600000000000774E-4</c:v>
                </c:pt>
                <c:pt idx="587">
                  <c:v>5.8700000000000776E-4</c:v>
                </c:pt>
                <c:pt idx="588">
                  <c:v>5.8800000000000779E-4</c:v>
                </c:pt>
                <c:pt idx="589">
                  <c:v>5.8900000000000781E-4</c:v>
                </c:pt>
                <c:pt idx="590">
                  <c:v>5.9000000000000784E-4</c:v>
                </c:pt>
                <c:pt idx="591">
                  <c:v>5.9100000000000786E-4</c:v>
                </c:pt>
                <c:pt idx="592">
                  <c:v>5.9200000000000788E-4</c:v>
                </c:pt>
                <c:pt idx="593">
                  <c:v>5.9300000000000791E-4</c:v>
                </c:pt>
                <c:pt idx="594">
                  <c:v>5.9400000000000793E-4</c:v>
                </c:pt>
                <c:pt idx="595">
                  <c:v>5.9500000000000796E-4</c:v>
                </c:pt>
                <c:pt idx="596">
                  <c:v>5.9600000000000798E-4</c:v>
                </c:pt>
                <c:pt idx="597">
                  <c:v>5.9700000000000801E-4</c:v>
                </c:pt>
                <c:pt idx="598">
                  <c:v>5.9800000000000803E-4</c:v>
                </c:pt>
                <c:pt idx="599">
                  <c:v>5.9900000000000805E-4</c:v>
                </c:pt>
                <c:pt idx="600">
                  <c:v>6.0000000000000808E-4</c:v>
                </c:pt>
                <c:pt idx="601">
                  <c:v>6.010000000000081E-4</c:v>
                </c:pt>
                <c:pt idx="602">
                  <c:v>6.0200000000000813E-4</c:v>
                </c:pt>
                <c:pt idx="603">
                  <c:v>6.0300000000000815E-4</c:v>
                </c:pt>
                <c:pt idx="604">
                  <c:v>6.0400000000000818E-4</c:v>
                </c:pt>
                <c:pt idx="605">
                  <c:v>6.050000000000082E-4</c:v>
                </c:pt>
                <c:pt idx="606">
                  <c:v>6.0600000000000822E-4</c:v>
                </c:pt>
                <c:pt idx="607">
                  <c:v>6.0700000000000825E-4</c:v>
                </c:pt>
                <c:pt idx="608">
                  <c:v>6.0800000000000827E-4</c:v>
                </c:pt>
                <c:pt idx="609">
                  <c:v>6.090000000000083E-4</c:v>
                </c:pt>
                <c:pt idx="610">
                  <c:v>6.1000000000000832E-4</c:v>
                </c:pt>
                <c:pt idx="611">
                  <c:v>6.1100000000000835E-4</c:v>
                </c:pt>
                <c:pt idx="612">
                  <c:v>6.1200000000000837E-4</c:v>
                </c:pt>
                <c:pt idx="613">
                  <c:v>6.1300000000000839E-4</c:v>
                </c:pt>
                <c:pt idx="614">
                  <c:v>6.1400000000000842E-4</c:v>
                </c:pt>
                <c:pt idx="615">
                  <c:v>6.1500000000000844E-4</c:v>
                </c:pt>
                <c:pt idx="616">
                  <c:v>6.1600000000000847E-4</c:v>
                </c:pt>
                <c:pt idx="617">
                  <c:v>6.1700000000000849E-4</c:v>
                </c:pt>
                <c:pt idx="618">
                  <c:v>6.1800000000000852E-4</c:v>
                </c:pt>
                <c:pt idx="619">
                  <c:v>6.1900000000000854E-4</c:v>
                </c:pt>
                <c:pt idx="620">
                  <c:v>6.2000000000000857E-4</c:v>
                </c:pt>
                <c:pt idx="621">
                  <c:v>6.2100000000000859E-4</c:v>
                </c:pt>
                <c:pt idx="622">
                  <c:v>6.2200000000000861E-4</c:v>
                </c:pt>
                <c:pt idx="623">
                  <c:v>6.2300000000000864E-4</c:v>
                </c:pt>
                <c:pt idx="624">
                  <c:v>6.2400000000000866E-4</c:v>
                </c:pt>
                <c:pt idx="625">
                  <c:v>6.2500000000000869E-4</c:v>
                </c:pt>
                <c:pt idx="626">
                  <c:v>6.2600000000000871E-4</c:v>
                </c:pt>
                <c:pt idx="627">
                  <c:v>6.2700000000000874E-4</c:v>
                </c:pt>
                <c:pt idx="628">
                  <c:v>6.2800000000000876E-4</c:v>
                </c:pt>
                <c:pt idx="629">
                  <c:v>6.2900000000000878E-4</c:v>
                </c:pt>
                <c:pt idx="630">
                  <c:v>6.3000000000000881E-4</c:v>
                </c:pt>
                <c:pt idx="631">
                  <c:v>6.3100000000000883E-4</c:v>
                </c:pt>
                <c:pt idx="632">
                  <c:v>6.3200000000000886E-4</c:v>
                </c:pt>
                <c:pt idx="633">
                  <c:v>6.3300000000000888E-4</c:v>
                </c:pt>
                <c:pt idx="634">
                  <c:v>6.3400000000000891E-4</c:v>
                </c:pt>
                <c:pt idx="635">
                  <c:v>6.3500000000000893E-4</c:v>
                </c:pt>
                <c:pt idx="636">
                  <c:v>6.3600000000000895E-4</c:v>
                </c:pt>
                <c:pt idx="637">
                  <c:v>6.3700000000000898E-4</c:v>
                </c:pt>
                <c:pt idx="638">
                  <c:v>6.38000000000009E-4</c:v>
                </c:pt>
                <c:pt idx="639">
                  <c:v>6.3900000000000903E-4</c:v>
                </c:pt>
                <c:pt idx="640">
                  <c:v>6.4000000000000905E-4</c:v>
                </c:pt>
                <c:pt idx="641">
                  <c:v>6.4100000000000908E-4</c:v>
                </c:pt>
                <c:pt idx="642">
                  <c:v>6.420000000000091E-4</c:v>
                </c:pt>
                <c:pt idx="643">
                  <c:v>6.4300000000000912E-4</c:v>
                </c:pt>
                <c:pt idx="644">
                  <c:v>6.4400000000000915E-4</c:v>
                </c:pt>
                <c:pt idx="645">
                  <c:v>6.4500000000000917E-4</c:v>
                </c:pt>
                <c:pt idx="646">
                  <c:v>6.460000000000092E-4</c:v>
                </c:pt>
                <c:pt idx="647">
                  <c:v>6.4700000000000922E-4</c:v>
                </c:pt>
                <c:pt idx="648">
                  <c:v>6.4800000000000925E-4</c:v>
                </c:pt>
                <c:pt idx="649">
                  <c:v>6.4900000000000927E-4</c:v>
                </c:pt>
                <c:pt idx="650">
                  <c:v>6.5000000000000929E-4</c:v>
                </c:pt>
                <c:pt idx="651">
                  <c:v>6.5100000000000932E-4</c:v>
                </c:pt>
                <c:pt idx="652">
                  <c:v>6.5200000000000934E-4</c:v>
                </c:pt>
                <c:pt idx="653">
                  <c:v>6.5300000000000937E-4</c:v>
                </c:pt>
                <c:pt idx="654">
                  <c:v>6.5400000000000939E-4</c:v>
                </c:pt>
                <c:pt idx="655">
                  <c:v>6.5500000000000942E-4</c:v>
                </c:pt>
                <c:pt idx="656">
                  <c:v>6.5600000000000944E-4</c:v>
                </c:pt>
                <c:pt idx="657">
                  <c:v>6.5700000000000946E-4</c:v>
                </c:pt>
                <c:pt idx="658">
                  <c:v>6.5800000000000949E-4</c:v>
                </c:pt>
                <c:pt idx="659">
                  <c:v>6.5900000000000951E-4</c:v>
                </c:pt>
                <c:pt idx="660">
                  <c:v>6.6000000000000954E-4</c:v>
                </c:pt>
                <c:pt idx="661">
                  <c:v>6.6100000000000956E-4</c:v>
                </c:pt>
                <c:pt idx="662">
                  <c:v>6.6200000000000959E-4</c:v>
                </c:pt>
                <c:pt idx="663">
                  <c:v>6.6300000000000961E-4</c:v>
                </c:pt>
                <c:pt idx="664">
                  <c:v>6.6400000000000963E-4</c:v>
                </c:pt>
                <c:pt idx="665">
                  <c:v>6.6500000000000966E-4</c:v>
                </c:pt>
                <c:pt idx="666">
                  <c:v>6.6600000000000968E-4</c:v>
                </c:pt>
                <c:pt idx="667">
                  <c:v>6.6700000000000971E-4</c:v>
                </c:pt>
                <c:pt idx="668">
                  <c:v>6.6800000000000973E-4</c:v>
                </c:pt>
                <c:pt idx="669">
                  <c:v>6.6900000000000976E-4</c:v>
                </c:pt>
                <c:pt idx="670">
                  <c:v>6.7000000000000978E-4</c:v>
                </c:pt>
                <c:pt idx="671">
                  <c:v>6.710000000000098E-4</c:v>
                </c:pt>
                <c:pt idx="672">
                  <c:v>6.7200000000000983E-4</c:v>
                </c:pt>
                <c:pt idx="673">
                  <c:v>6.7300000000000985E-4</c:v>
                </c:pt>
                <c:pt idx="674">
                  <c:v>6.7400000000000988E-4</c:v>
                </c:pt>
                <c:pt idx="675">
                  <c:v>6.750000000000099E-4</c:v>
                </c:pt>
                <c:pt idx="676">
                  <c:v>6.7600000000000993E-4</c:v>
                </c:pt>
                <c:pt idx="677">
                  <c:v>6.7700000000000995E-4</c:v>
                </c:pt>
                <c:pt idx="678">
                  <c:v>6.7800000000000997E-4</c:v>
                </c:pt>
                <c:pt idx="679">
                  <c:v>6.7900000000001E-4</c:v>
                </c:pt>
                <c:pt idx="680">
                  <c:v>6.8000000000001002E-4</c:v>
                </c:pt>
                <c:pt idx="681">
                  <c:v>6.8100000000001005E-4</c:v>
                </c:pt>
                <c:pt idx="682">
                  <c:v>6.8200000000001007E-4</c:v>
                </c:pt>
                <c:pt idx="683">
                  <c:v>6.830000000000101E-4</c:v>
                </c:pt>
                <c:pt idx="684">
                  <c:v>6.8400000000001012E-4</c:v>
                </c:pt>
                <c:pt idx="685">
                  <c:v>6.8500000000001015E-4</c:v>
                </c:pt>
                <c:pt idx="686">
                  <c:v>6.8600000000001017E-4</c:v>
                </c:pt>
                <c:pt idx="687">
                  <c:v>6.8700000000001019E-4</c:v>
                </c:pt>
                <c:pt idx="688">
                  <c:v>6.8800000000001022E-4</c:v>
                </c:pt>
                <c:pt idx="689">
                  <c:v>6.8900000000001024E-4</c:v>
                </c:pt>
                <c:pt idx="690">
                  <c:v>6.9000000000001027E-4</c:v>
                </c:pt>
                <c:pt idx="691">
                  <c:v>6.9100000000001029E-4</c:v>
                </c:pt>
                <c:pt idx="692">
                  <c:v>6.9200000000001032E-4</c:v>
                </c:pt>
                <c:pt idx="693">
                  <c:v>6.9300000000001034E-4</c:v>
                </c:pt>
                <c:pt idx="694">
                  <c:v>6.9400000000001036E-4</c:v>
                </c:pt>
                <c:pt idx="695">
                  <c:v>6.9500000000001039E-4</c:v>
                </c:pt>
                <c:pt idx="696">
                  <c:v>6.9600000000001041E-4</c:v>
                </c:pt>
                <c:pt idx="697">
                  <c:v>6.9700000000001044E-4</c:v>
                </c:pt>
                <c:pt idx="698">
                  <c:v>6.9800000000001046E-4</c:v>
                </c:pt>
                <c:pt idx="699">
                  <c:v>6.9900000000001049E-4</c:v>
                </c:pt>
                <c:pt idx="700">
                  <c:v>7.0000000000001051E-4</c:v>
                </c:pt>
                <c:pt idx="701">
                  <c:v>7.0100000000001053E-4</c:v>
                </c:pt>
                <c:pt idx="702">
                  <c:v>7.0200000000001056E-4</c:v>
                </c:pt>
                <c:pt idx="703">
                  <c:v>7.0300000000001058E-4</c:v>
                </c:pt>
                <c:pt idx="704">
                  <c:v>7.0400000000001061E-4</c:v>
                </c:pt>
                <c:pt idx="705">
                  <c:v>7.0500000000001063E-4</c:v>
                </c:pt>
                <c:pt idx="706">
                  <c:v>7.0600000000001066E-4</c:v>
                </c:pt>
                <c:pt idx="707">
                  <c:v>7.0700000000001068E-4</c:v>
                </c:pt>
                <c:pt idx="708">
                  <c:v>7.080000000000107E-4</c:v>
                </c:pt>
                <c:pt idx="709">
                  <c:v>7.0900000000001073E-4</c:v>
                </c:pt>
                <c:pt idx="710">
                  <c:v>7.1000000000001075E-4</c:v>
                </c:pt>
                <c:pt idx="711">
                  <c:v>7.1100000000001078E-4</c:v>
                </c:pt>
                <c:pt idx="712">
                  <c:v>7.120000000000108E-4</c:v>
                </c:pt>
                <c:pt idx="713">
                  <c:v>7.1300000000001083E-4</c:v>
                </c:pt>
                <c:pt idx="714">
                  <c:v>7.1400000000001085E-4</c:v>
                </c:pt>
                <c:pt idx="715">
                  <c:v>7.1500000000001087E-4</c:v>
                </c:pt>
                <c:pt idx="716">
                  <c:v>7.160000000000109E-4</c:v>
                </c:pt>
                <c:pt idx="717">
                  <c:v>7.1700000000001092E-4</c:v>
                </c:pt>
                <c:pt idx="718">
                  <c:v>7.1800000000001095E-4</c:v>
                </c:pt>
                <c:pt idx="719">
                  <c:v>7.1900000000001097E-4</c:v>
                </c:pt>
                <c:pt idx="720">
                  <c:v>7.20000000000011E-4</c:v>
                </c:pt>
                <c:pt idx="721">
                  <c:v>7.2100000000001102E-4</c:v>
                </c:pt>
                <c:pt idx="722">
                  <c:v>7.2200000000001104E-4</c:v>
                </c:pt>
                <c:pt idx="723">
                  <c:v>7.2300000000001107E-4</c:v>
                </c:pt>
                <c:pt idx="724">
                  <c:v>7.2400000000001109E-4</c:v>
                </c:pt>
                <c:pt idx="725">
                  <c:v>7.2500000000001112E-4</c:v>
                </c:pt>
                <c:pt idx="726">
                  <c:v>7.2600000000001114E-4</c:v>
                </c:pt>
                <c:pt idx="727">
                  <c:v>7.2700000000001117E-4</c:v>
                </c:pt>
                <c:pt idx="728">
                  <c:v>7.2800000000001119E-4</c:v>
                </c:pt>
                <c:pt idx="729">
                  <c:v>7.2900000000001121E-4</c:v>
                </c:pt>
                <c:pt idx="730">
                  <c:v>7.3000000000001124E-4</c:v>
                </c:pt>
                <c:pt idx="731">
                  <c:v>7.3100000000001126E-4</c:v>
                </c:pt>
                <c:pt idx="732">
                  <c:v>7.3200000000001129E-4</c:v>
                </c:pt>
                <c:pt idx="733">
                  <c:v>7.3300000000001131E-4</c:v>
                </c:pt>
                <c:pt idx="734">
                  <c:v>7.3400000000001134E-4</c:v>
                </c:pt>
                <c:pt idx="735">
                  <c:v>7.3500000000001136E-4</c:v>
                </c:pt>
                <c:pt idx="736">
                  <c:v>7.3600000000001138E-4</c:v>
                </c:pt>
                <c:pt idx="737">
                  <c:v>7.3700000000001141E-4</c:v>
                </c:pt>
                <c:pt idx="738">
                  <c:v>7.3800000000001143E-4</c:v>
                </c:pt>
                <c:pt idx="739">
                  <c:v>7.3900000000001146E-4</c:v>
                </c:pt>
                <c:pt idx="740">
                  <c:v>7.4000000000001148E-4</c:v>
                </c:pt>
                <c:pt idx="741">
                  <c:v>7.4100000000001151E-4</c:v>
                </c:pt>
                <c:pt idx="742">
                  <c:v>7.4200000000001153E-4</c:v>
                </c:pt>
                <c:pt idx="743">
                  <c:v>7.4300000000001155E-4</c:v>
                </c:pt>
                <c:pt idx="744">
                  <c:v>7.4400000000001158E-4</c:v>
                </c:pt>
                <c:pt idx="745">
                  <c:v>7.450000000000116E-4</c:v>
                </c:pt>
                <c:pt idx="746">
                  <c:v>7.4600000000001163E-4</c:v>
                </c:pt>
                <c:pt idx="747">
                  <c:v>7.4700000000001165E-4</c:v>
                </c:pt>
                <c:pt idx="748">
                  <c:v>7.4800000000001168E-4</c:v>
                </c:pt>
                <c:pt idx="749">
                  <c:v>7.490000000000117E-4</c:v>
                </c:pt>
                <c:pt idx="750">
                  <c:v>7.5000000000001172E-4</c:v>
                </c:pt>
                <c:pt idx="751">
                  <c:v>7.5100000000001175E-4</c:v>
                </c:pt>
                <c:pt idx="752">
                  <c:v>7.5200000000001177E-4</c:v>
                </c:pt>
                <c:pt idx="753">
                  <c:v>7.530000000000118E-4</c:v>
                </c:pt>
                <c:pt idx="754">
                  <c:v>7.5400000000001182E-4</c:v>
                </c:pt>
                <c:pt idx="755">
                  <c:v>7.5500000000001185E-4</c:v>
                </c:pt>
                <c:pt idx="756">
                  <c:v>7.5600000000001187E-4</c:v>
                </c:pt>
                <c:pt idx="757">
                  <c:v>7.570000000000119E-4</c:v>
                </c:pt>
                <c:pt idx="758">
                  <c:v>7.5800000000001192E-4</c:v>
                </c:pt>
                <c:pt idx="759">
                  <c:v>7.5900000000001194E-4</c:v>
                </c:pt>
                <c:pt idx="760">
                  <c:v>7.6000000000001197E-4</c:v>
                </c:pt>
                <c:pt idx="761">
                  <c:v>7.6100000000001199E-4</c:v>
                </c:pt>
                <c:pt idx="762">
                  <c:v>7.6200000000001202E-4</c:v>
                </c:pt>
                <c:pt idx="763">
                  <c:v>7.6300000000001204E-4</c:v>
                </c:pt>
                <c:pt idx="764">
                  <c:v>7.6400000000001207E-4</c:v>
                </c:pt>
                <c:pt idx="765">
                  <c:v>7.6500000000001209E-4</c:v>
                </c:pt>
                <c:pt idx="766">
                  <c:v>7.6600000000001211E-4</c:v>
                </c:pt>
                <c:pt idx="767">
                  <c:v>7.6700000000001214E-4</c:v>
                </c:pt>
                <c:pt idx="768">
                  <c:v>7.6800000000001216E-4</c:v>
                </c:pt>
                <c:pt idx="769">
                  <c:v>7.6900000000001219E-4</c:v>
                </c:pt>
                <c:pt idx="770">
                  <c:v>7.7000000000001221E-4</c:v>
                </c:pt>
                <c:pt idx="771">
                  <c:v>7.7100000000001224E-4</c:v>
                </c:pt>
                <c:pt idx="772">
                  <c:v>7.7200000000001226E-4</c:v>
                </c:pt>
                <c:pt idx="773">
                  <c:v>7.7300000000001228E-4</c:v>
                </c:pt>
                <c:pt idx="774">
                  <c:v>7.7400000000001231E-4</c:v>
                </c:pt>
                <c:pt idx="775">
                  <c:v>7.7500000000001233E-4</c:v>
                </c:pt>
                <c:pt idx="776">
                  <c:v>7.7600000000001236E-4</c:v>
                </c:pt>
                <c:pt idx="777">
                  <c:v>7.7700000000001238E-4</c:v>
                </c:pt>
                <c:pt idx="778">
                  <c:v>7.7800000000001241E-4</c:v>
                </c:pt>
                <c:pt idx="779">
                  <c:v>7.7900000000001243E-4</c:v>
                </c:pt>
                <c:pt idx="780">
                  <c:v>7.8000000000001245E-4</c:v>
                </c:pt>
                <c:pt idx="781">
                  <c:v>7.8100000000001248E-4</c:v>
                </c:pt>
                <c:pt idx="782">
                  <c:v>7.820000000000125E-4</c:v>
                </c:pt>
                <c:pt idx="783">
                  <c:v>7.8300000000001253E-4</c:v>
                </c:pt>
                <c:pt idx="784">
                  <c:v>7.8400000000001255E-4</c:v>
                </c:pt>
                <c:pt idx="785">
                  <c:v>7.8500000000001258E-4</c:v>
                </c:pt>
                <c:pt idx="786">
                  <c:v>7.860000000000126E-4</c:v>
                </c:pt>
                <c:pt idx="787">
                  <c:v>7.8700000000001262E-4</c:v>
                </c:pt>
                <c:pt idx="788">
                  <c:v>7.8800000000001265E-4</c:v>
                </c:pt>
                <c:pt idx="789">
                  <c:v>7.8900000000001267E-4</c:v>
                </c:pt>
                <c:pt idx="790">
                  <c:v>7.900000000000127E-4</c:v>
                </c:pt>
                <c:pt idx="791">
                  <c:v>7.9100000000001272E-4</c:v>
                </c:pt>
                <c:pt idx="792">
                  <c:v>7.9200000000001275E-4</c:v>
                </c:pt>
                <c:pt idx="793">
                  <c:v>7.9300000000001277E-4</c:v>
                </c:pt>
                <c:pt idx="794">
                  <c:v>7.9400000000001279E-4</c:v>
                </c:pt>
                <c:pt idx="795">
                  <c:v>7.9500000000001282E-4</c:v>
                </c:pt>
                <c:pt idx="796">
                  <c:v>7.9600000000001284E-4</c:v>
                </c:pt>
                <c:pt idx="797">
                  <c:v>7.9700000000001287E-4</c:v>
                </c:pt>
                <c:pt idx="798">
                  <c:v>7.9800000000001289E-4</c:v>
                </c:pt>
                <c:pt idx="799">
                  <c:v>7.9900000000001292E-4</c:v>
                </c:pt>
                <c:pt idx="800">
                  <c:v>8.0000000000001294E-4</c:v>
                </c:pt>
                <c:pt idx="801">
                  <c:v>8.0100000000001296E-4</c:v>
                </c:pt>
                <c:pt idx="802">
                  <c:v>8.0200000000001299E-4</c:v>
                </c:pt>
                <c:pt idx="803">
                  <c:v>8.0300000000001301E-4</c:v>
                </c:pt>
                <c:pt idx="804">
                  <c:v>8.0400000000001304E-4</c:v>
                </c:pt>
                <c:pt idx="805">
                  <c:v>8.0500000000001306E-4</c:v>
                </c:pt>
                <c:pt idx="806">
                  <c:v>8.0600000000001309E-4</c:v>
                </c:pt>
                <c:pt idx="807">
                  <c:v>8.0700000000001311E-4</c:v>
                </c:pt>
                <c:pt idx="808">
                  <c:v>8.0800000000001313E-4</c:v>
                </c:pt>
                <c:pt idx="809">
                  <c:v>8.0900000000001316E-4</c:v>
                </c:pt>
                <c:pt idx="810">
                  <c:v>8.1000000000001318E-4</c:v>
                </c:pt>
                <c:pt idx="811">
                  <c:v>8.1100000000001321E-4</c:v>
                </c:pt>
                <c:pt idx="812">
                  <c:v>8.1200000000001323E-4</c:v>
                </c:pt>
                <c:pt idx="813">
                  <c:v>8.1300000000001326E-4</c:v>
                </c:pt>
                <c:pt idx="814">
                  <c:v>8.1400000000001328E-4</c:v>
                </c:pt>
                <c:pt idx="815">
                  <c:v>8.150000000000133E-4</c:v>
                </c:pt>
                <c:pt idx="816">
                  <c:v>8.1600000000001333E-4</c:v>
                </c:pt>
                <c:pt idx="817">
                  <c:v>8.1700000000001335E-4</c:v>
                </c:pt>
                <c:pt idx="818">
                  <c:v>8.1800000000001338E-4</c:v>
                </c:pt>
                <c:pt idx="819">
                  <c:v>8.190000000000134E-4</c:v>
                </c:pt>
                <c:pt idx="820">
                  <c:v>8.2000000000001343E-4</c:v>
                </c:pt>
                <c:pt idx="821">
                  <c:v>8.2100000000001345E-4</c:v>
                </c:pt>
                <c:pt idx="822">
                  <c:v>8.2200000000001348E-4</c:v>
                </c:pt>
                <c:pt idx="823">
                  <c:v>8.230000000000135E-4</c:v>
                </c:pt>
                <c:pt idx="824">
                  <c:v>8.2400000000001352E-4</c:v>
                </c:pt>
                <c:pt idx="825">
                  <c:v>8.2500000000001355E-4</c:v>
                </c:pt>
                <c:pt idx="826">
                  <c:v>8.2600000000001357E-4</c:v>
                </c:pt>
                <c:pt idx="827">
                  <c:v>8.270000000000136E-4</c:v>
                </c:pt>
                <c:pt idx="828">
                  <c:v>8.2800000000001362E-4</c:v>
                </c:pt>
                <c:pt idx="829">
                  <c:v>8.2900000000001365E-4</c:v>
                </c:pt>
                <c:pt idx="830">
                  <c:v>8.3000000000001367E-4</c:v>
                </c:pt>
                <c:pt idx="831">
                  <c:v>8.3100000000001369E-4</c:v>
                </c:pt>
                <c:pt idx="832">
                  <c:v>8.3200000000001372E-4</c:v>
                </c:pt>
                <c:pt idx="833">
                  <c:v>8.3300000000001374E-4</c:v>
                </c:pt>
                <c:pt idx="834">
                  <c:v>8.3400000000001377E-4</c:v>
                </c:pt>
                <c:pt idx="835">
                  <c:v>8.3500000000001379E-4</c:v>
                </c:pt>
                <c:pt idx="836">
                  <c:v>8.3600000000001382E-4</c:v>
                </c:pt>
                <c:pt idx="837">
                  <c:v>8.3700000000001384E-4</c:v>
                </c:pt>
                <c:pt idx="838">
                  <c:v>8.3800000000001386E-4</c:v>
                </c:pt>
                <c:pt idx="839">
                  <c:v>8.3900000000001389E-4</c:v>
                </c:pt>
                <c:pt idx="840">
                  <c:v>8.4000000000001391E-4</c:v>
                </c:pt>
                <c:pt idx="841">
                  <c:v>8.4100000000001394E-4</c:v>
                </c:pt>
                <c:pt idx="842">
                  <c:v>8.4200000000001396E-4</c:v>
                </c:pt>
                <c:pt idx="843">
                  <c:v>8.4300000000001399E-4</c:v>
                </c:pt>
                <c:pt idx="844">
                  <c:v>8.4400000000001401E-4</c:v>
                </c:pt>
                <c:pt idx="845">
                  <c:v>8.4500000000001403E-4</c:v>
                </c:pt>
                <c:pt idx="846">
                  <c:v>8.4600000000001406E-4</c:v>
                </c:pt>
                <c:pt idx="847">
                  <c:v>8.4700000000001408E-4</c:v>
                </c:pt>
                <c:pt idx="848">
                  <c:v>8.4800000000001411E-4</c:v>
                </c:pt>
                <c:pt idx="849">
                  <c:v>8.4900000000001413E-4</c:v>
                </c:pt>
                <c:pt idx="850">
                  <c:v>8.5000000000001416E-4</c:v>
                </c:pt>
                <c:pt idx="851">
                  <c:v>8.5100000000001418E-4</c:v>
                </c:pt>
                <c:pt idx="852">
                  <c:v>8.520000000000142E-4</c:v>
                </c:pt>
                <c:pt idx="853">
                  <c:v>8.5300000000001423E-4</c:v>
                </c:pt>
                <c:pt idx="854">
                  <c:v>8.5400000000001425E-4</c:v>
                </c:pt>
                <c:pt idx="855">
                  <c:v>8.5500000000001428E-4</c:v>
                </c:pt>
                <c:pt idx="856">
                  <c:v>8.560000000000143E-4</c:v>
                </c:pt>
                <c:pt idx="857">
                  <c:v>8.5700000000001433E-4</c:v>
                </c:pt>
                <c:pt idx="858">
                  <c:v>8.5800000000001435E-4</c:v>
                </c:pt>
                <c:pt idx="859">
                  <c:v>8.5900000000001437E-4</c:v>
                </c:pt>
                <c:pt idx="860">
                  <c:v>8.600000000000144E-4</c:v>
                </c:pt>
                <c:pt idx="861">
                  <c:v>8.6100000000001442E-4</c:v>
                </c:pt>
                <c:pt idx="862">
                  <c:v>8.6200000000001445E-4</c:v>
                </c:pt>
                <c:pt idx="863">
                  <c:v>8.6300000000001447E-4</c:v>
                </c:pt>
                <c:pt idx="864">
                  <c:v>8.640000000000145E-4</c:v>
                </c:pt>
                <c:pt idx="865">
                  <c:v>8.6500000000001452E-4</c:v>
                </c:pt>
                <c:pt idx="866">
                  <c:v>8.6600000000001454E-4</c:v>
                </c:pt>
                <c:pt idx="867">
                  <c:v>8.6700000000001457E-4</c:v>
                </c:pt>
                <c:pt idx="868">
                  <c:v>8.6800000000001459E-4</c:v>
                </c:pt>
                <c:pt idx="869">
                  <c:v>8.6900000000001462E-4</c:v>
                </c:pt>
                <c:pt idx="870">
                  <c:v>8.7000000000001464E-4</c:v>
                </c:pt>
                <c:pt idx="871">
                  <c:v>8.7100000000001467E-4</c:v>
                </c:pt>
                <c:pt idx="872">
                  <c:v>8.7200000000001469E-4</c:v>
                </c:pt>
                <c:pt idx="873">
                  <c:v>8.7300000000001471E-4</c:v>
                </c:pt>
                <c:pt idx="874">
                  <c:v>8.7400000000001474E-4</c:v>
                </c:pt>
                <c:pt idx="875">
                  <c:v>8.7500000000001476E-4</c:v>
                </c:pt>
                <c:pt idx="876">
                  <c:v>8.7600000000001479E-4</c:v>
                </c:pt>
                <c:pt idx="877">
                  <c:v>8.7700000000001481E-4</c:v>
                </c:pt>
                <c:pt idx="878">
                  <c:v>8.7800000000001484E-4</c:v>
                </c:pt>
                <c:pt idx="879">
                  <c:v>8.7900000000001486E-4</c:v>
                </c:pt>
                <c:pt idx="880">
                  <c:v>8.8000000000001488E-4</c:v>
                </c:pt>
                <c:pt idx="881">
                  <c:v>8.8100000000001491E-4</c:v>
                </c:pt>
                <c:pt idx="882">
                  <c:v>8.8200000000001493E-4</c:v>
                </c:pt>
                <c:pt idx="883">
                  <c:v>8.8300000000001496E-4</c:v>
                </c:pt>
                <c:pt idx="884">
                  <c:v>8.8400000000001498E-4</c:v>
                </c:pt>
                <c:pt idx="885">
                  <c:v>8.8500000000001501E-4</c:v>
                </c:pt>
                <c:pt idx="886">
                  <c:v>8.8600000000001503E-4</c:v>
                </c:pt>
                <c:pt idx="887">
                  <c:v>8.8700000000001506E-4</c:v>
                </c:pt>
                <c:pt idx="888">
                  <c:v>8.8800000000001508E-4</c:v>
                </c:pt>
                <c:pt idx="889">
                  <c:v>8.890000000000151E-4</c:v>
                </c:pt>
                <c:pt idx="890">
                  <c:v>8.9000000000001513E-4</c:v>
                </c:pt>
                <c:pt idx="891">
                  <c:v>8.9100000000001515E-4</c:v>
                </c:pt>
                <c:pt idx="892">
                  <c:v>8.9200000000001518E-4</c:v>
                </c:pt>
                <c:pt idx="893">
                  <c:v>8.930000000000152E-4</c:v>
                </c:pt>
                <c:pt idx="894">
                  <c:v>8.9400000000001523E-4</c:v>
                </c:pt>
                <c:pt idx="895">
                  <c:v>8.9500000000001525E-4</c:v>
                </c:pt>
                <c:pt idx="896">
                  <c:v>8.9600000000001527E-4</c:v>
                </c:pt>
                <c:pt idx="897">
                  <c:v>8.970000000000153E-4</c:v>
                </c:pt>
                <c:pt idx="898">
                  <c:v>8.9800000000001532E-4</c:v>
                </c:pt>
                <c:pt idx="899">
                  <c:v>8.9900000000001535E-4</c:v>
                </c:pt>
                <c:pt idx="900">
                  <c:v>9.0000000000001537E-4</c:v>
                </c:pt>
                <c:pt idx="901">
                  <c:v>9.010000000000154E-4</c:v>
                </c:pt>
                <c:pt idx="902">
                  <c:v>9.0200000000001542E-4</c:v>
                </c:pt>
                <c:pt idx="903">
                  <c:v>9.0300000000001544E-4</c:v>
                </c:pt>
                <c:pt idx="904">
                  <c:v>9.0400000000001547E-4</c:v>
                </c:pt>
                <c:pt idx="905">
                  <c:v>9.0500000000001549E-4</c:v>
                </c:pt>
                <c:pt idx="906">
                  <c:v>9.0600000000001552E-4</c:v>
                </c:pt>
                <c:pt idx="907">
                  <c:v>9.0700000000001554E-4</c:v>
                </c:pt>
                <c:pt idx="908">
                  <c:v>9.0800000000001557E-4</c:v>
                </c:pt>
                <c:pt idx="909">
                  <c:v>9.0900000000001559E-4</c:v>
                </c:pt>
                <c:pt idx="910">
                  <c:v>9.1000000000001561E-4</c:v>
                </c:pt>
                <c:pt idx="911">
                  <c:v>9.1100000000001564E-4</c:v>
                </c:pt>
                <c:pt idx="912">
                  <c:v>9.1200000000001566E-4</c:v>
                </c:pt>
                <c:pt idx="913">
                  <c:v>9.1300000000001569E-4</c:v>
                </c:pt>
                <c:pt idx="914">
                  <c:v>9.1400000000001571E-4</c:v>
                </c:pt>
                <c:pt idx="915">
                  <c:v>9.1500000000001574E-4</c:v>
                </c:pt>
                <c:pt idx="916">
                  <c:v>9.1600000000001576E-4</c:v>
                </c:pt>
                <c:pt idx="917">
                  <c:v>9.1700000000001578E-4</c:v>
                </c:pt>
                <c:pt idx="918">
                  <c:v>9.1800000000001581E-4</c:v>
                </c:pt>
                <c:pt idx="919">
                  <c:v>9.1900000000001583E-4</c:v>
                </c:pt>
                <c:pt idx="920">
                  <c:v>9.2000000000001586E-4</c:v>
                </c:pt>
                <c:pt idx="921">
                  <c:v>9.2100000000001588E-4</c:v>
                </c:pt>
                <c:pt idx="922">
                  <c:v>9.2200000000001591E-4</c:v>
                </c:pt>
                <c:pt idx="923">
                  <c:v>9.2300000000001593E-4</c:v>
                </c:pt>
                <c:pt idx="924">
                  <c:v>9.2400000000001595E-4</c:v>
                </c:pt>
                <c:pt idx="925">
                  <c:v>9.2500000000001598E-4</c:v>
                </c:pt>
                <c:pt idx="926">
                  <c:v>9.26000000000016E-4</c:v>
                </c:pt>
                <c:pt idx="927">
                  <c:v>9.2700000000001603E-4</c:v>
                </c:pt>
                <c:pt idx="928">
                  <c:v>9.2800000000001605E-4</c:v>
                </c:pt>
                <c:pt idx="929">
                  <c:v>9.2900000000001608E-4</c:v>
                </c:pt>
                <c:pt idx="930">
                  <c:v>9.300000000000161E-4</c:v>
                </c:pt>
                <c:pt idx="931">
                  <c:v>9.3100000000001612E-4</c:v>
                </c:pt>
                <c:pt idx="932">
                  <c:v>9.3200000000001615E-4</c:v>
                </c:pt>
                <c:pt idx="933">
                  <c:v>9.3300000000001617E-4</c:v>
                </c:pt>
                <c:pt idx="934">
                  <c:v>9.340000000000162E-4</c:v>
                </c:pt>
                <c:pt idx="935">
                  <c:v>9.3500000000001622E-4</c:v>
                </c:pt>
                <c:pt idx="936">
                  <c:v>9.3600000000001625E-4</c:v>
                </c:pt>
                <c:pt idx="937">
                  <c:v>9.3700000000001627E-4</c:v>
                </c:pt>
                <c:pt idx="938">
                  <c:v>9.3800000000001629E-4</c:v>
                </c:pt>
                <c:pt idx="939">
                  <c:v>9.3900000000001632E-4</c:v>
                </c:pt>
                <c:pt idx="940">
                  <c:v>9.4000000000001634E-4</c:v>
                </c:pt>
                <c:pt idx="941">
                  <c:v>9.4100000000001637E-4</c:v>
                </c:pt>
                <c:pt idx="942">
                  <c:v>9.4200000000001639E-4</c:v>
                </c:pt>
                <c:pt idx="943">
                  <c:v>9.4300000000001642E-4</c:v>
                </c:pt>
                <c:pt idx="944">
                  <c:v>9.4400000000001644E-4</c:v>
                </c:pt>
                <c:pt idx="945">
                  <c:v>9.4500000000001646E-4</c:v>
                </c:pt>
                <c:pt idx="946">
                  <c:v>9.4600000000001649E-4</c:v>
                </c:pt>
                <c:pt idx="947">
                  <c:v>9.4700000000001651E-4</c:v>
                </c:pt>
                <c:pt idx="948">
                  <c:v>9.4800000000001654E-4</c:v>
                </c:pt>
                <c:pt idx="949">
                  <c:v>9.4900000000001656E-4</c:v>
                </c:pt>
                <c:pt idx="950">
                  <c:v>9.5000000000001659E-4</c:v>
                </c:pt>
                <c:pt idx="951">
                  <c:v>9.5100000000001661E-4</c:v>
                </c:pt>
                <c:pt idx="952">
                  <c:v>9.5200000000001663E-4</c:v>
                </c:pt>
                <c:pt idx="953">
                  <c:v>9.5300000000001666E-4</c:v>
                </c:pt>
                <c:pt idx="954">
                  <c:v>9.5400000000001668E-4</c:v>
                </c:pt>
                <c:pt idx="955">
                  <c:v>9.5500000000001671E-4</c:v>
                </c:pt>
                <c:pt idx="956">
                  <c:v>9.5600000000001673E-4</c:v>
                </c:pt>
                <c:pt idx="957">
                  <c:v>9.5700000000001676E-4</c:v>
                </c:pt>
                <c:pt idx="958">
                  <c:v>9.5800000000001678E-4</c:v>
                </c:pt>
                <c:pt idx="959">
                  <c:v>9.5900000000001681E-4</c:v>
                </c:pt>
                <c:pt idx="960">
                  <c:v>9.6000000000001683E-4</c:v>
                </c:pt>
                <c:pt idx="961">
                  <c:v>9.6100000000001685E-4</c:v>
                </c:pt>
                <c:pt idx="962">
                  <c:v>9.6200000000001688E-4</c:v>
                </c:pt>
                <c:pt idx="963">
                  <c:v>9.630000000000169E-4</c:v>
                </c:pt>
                <c:pt idx="964">
                  <c:v>9.6400000000001693E-4</c:v>
                </c:pt>
                <c:pt idx="965">
                  <c:v>9.6500000000001695E-4</c:v>
                </c:pt>
                <c:pt idx="966">
                  <c:v>9.6600000000001698E-4</c:v>
                </c:pt>
                <c:pt idx="967">
                  <c:v>9.67000000000017E-4</c:v>
                </c:pt>
                <c:pt idx="968">
                  <c:v>9.6800000000001702E-4</c:v>
                </c:pt>
                <c:pt idx="969">
                  <c:v>9.6900000000001705E-4</c:v>
                </c:pt>
                <c:pt idx="970">
                  <c:v>9.7000000000001707E-4</c:v>
                </c:pt>
                <c:pt idx="971">
                  <c:v>9.710000000000171E-4</c:v>
                </c:pt>
                <c:pt idx="972">
                  <c:v>9.7200000000001712E-4</c:v>
                </c:pt>
                <c:pt idx="973">
                  <c:v>9.7300000000001715E-4</c:v>
                </c:pt>
                <c:pt idx="974">
                  <c:v>9.7400000000001717E-4</c:v>
                </c:pt>
                <c:pt idx="975">
                  <c:v>9.7500000000001719E-4</c:v>
                </c:pt>
                <c:pt idx="976">
                  <c:v>9.7600000000001722E-4</c:v>
                </c:pt>
                <c:pt idx="977">
                  <c:v>9.7700000000001713E-4</c:v>
                </c:pt>
                <c:pt idx="978">
                  <c:v>9.7800000000001705E-4</c:v>
                </c:pt>
                <c:pt idx="979">
                  <c:v>9.7900000000001697E-4</c:v>
                </c:pt>
                <c:pt idx="980">
                  <c:v>9.8000000000001688E-4</c:v>
                </c:pt>
                <c:pt idx="981">
                  <c:v>9.810000000000168E-4</c:v>
                </c:pt>
                <c:pt idx="982">
                  <c:v>9.8200000000001671E-4</c:v>
                </c:pt>
                <c:pt idx="983">
                  <c:v>9.8300000000001663E-4</c:v>
                </c:pt>
                <c:pt idx="984">
                  <c:v>9.8400000000001655E-4</c:v>
                </c:pt>
                <c:pt idx="985">
                  <c:v>9.8500000000001646E-4</c:v>
                </c:pt>
                <c:pt idx="986">
                  <c:v>9.8600000000001638E-4</c:v>
                </c:pt>
                <c:pt idx="987">
                  <c:v>9.8700000000001629E-4</c:v>
                </c:pt>
                <c:pt idx="988">
                  <c:v>9.8800000000001621E-4</c:v>
                </c:pt>
                <c:pt idx="989">
                  <c:v>9.8900000000001612E-4</c:v>
                </c:pt>
                <c:pt idx="990">
                  <c:v>9.9000000000001604E-4</c:v>
                </c:pt>
                <c:pt idx="991">
                  <c:v>9.9100000000001596E-4</c:v>
                </c:pt>
                <c:pt idx="992">
                  <c:v>9.9200000000001587E-4</c:v>
                </c:pt>
                <c:pt idx="993">
                  <c:v>9.9300000000001579E-4</c:v>
                </c:pt>
                <c:pt idx="994">
                  <c:v>9.940000000000157E-4</c:v>
                </c:pt>
                <c:pt idx="995">
                  <c:v>9.9500000000001562E-4</c:v>
                </c:pt>
                <c:pt idx="996">
                  <c:v>9.9600000000001554E-4</c:v>
                </c:pt>
                <c:pt idx="997">
                  <c:v>9.9700000000001545E-4</c:v>
                </c:pt>
                <c:pt idx="998">
                  <c:v>9.9800000000001537E-4</c:v>
                </c:pt>
                <c:pt idx="999">
                  <c:v>9.9900000000001528E-4</c:v>
                </c:pt>
                <c:pt idx="1000">
                  <c:v>1.0000000000000152E-3</c:v>
                </c:pt>
                <c:pt idx="1001">
                  <c:v>1.0010000000000151E-3</c:v>
                </c:pt>
                <c:pt idx="1002">
                  <c:v>1.002000000000015E-3</c:v>
                </c:pt>
                <c:pt idx="1003">
                  <c:v>1.0030000000000149E-3</c:v>
                </c:pt>
                <c:pt idx="1004">
                  <c:v>1.0040000000000149E-3</c:v>
                </c:pt>
                <c:pt idx="1005">
                  <c:v>1.0050000000000148E-3</c:v>
                </c:pt>
                <c:pt idx="1006">
                  <c:v>1.0060000000000147E-3</c:v>
                </c:pt>
                <c:pt idx="1007">
                  <c:v>1.0070000000000146E-3</c:v>
                </c:pt>
                <c:pt idx="1008">
                  <c:v>1.0080000000000145E-3</c:v>
                </c:pt>
                <c:pt idx="1009">
                  <c:v>1.0090000000000144E-3</c:v>
                </c:pt>
                <c:pt idx="1010">
                  <c:v>1.0100000000000144E-3</c:v>
                </c:pt>
                <c:pt idx="1011">
                  <c:v>1.0110000000000143E-3</c:v>
                </c:pt>
                <c:pt idx="1012">
                  <c:v>1.0120000000000142E-3</c:v>
                </c:pt>
                <c:pt idx="1013">
                  <c:v>1.0130000000000141E-3</c:v>
                </c:pt>
                <c:pt idx="1014">
                  <c:v>1.014000000000014E-3</c:v>
                </c:pt>
                <c:pt idx="1015">
                  <c:v>1.0150000000000139E-3</c:v>
                </c:pt>
                <c:pt idx="1016">
                  <c:v>1.0160000000000139E-3</c:v>
                </c:pt>
                <c:pt idx="1017">
                  <c:v>1.0170000000000138E-3</c:v>
                </c:pt>
                <c:pt idx="1018">
                  <c:v>1.0180000000000137E-3</c:v>
                </c:pt>
                <c:pt idx="1019">
                  <c:v>1.0190000000000136E-3</c:v>
                </c:pt>
                <c:pt idx="1020">
                  <c:v>1.0200000000000135E-3</c:v>
                </c:pt>
                <c:pt idx="1021">
                  <c:v>1.0210000000000134E-3</c:v>
                </c:pt>
                <c:pt idx="1022">
                  <c:v>1.0220000000000133E-3</c:v>
                </c:pt>
                <c:pt idx="1023">
                  <c:v>1.0230000000000133E-3</c:v>
                </c:pt>
                <c:pt idx="1024">
                  <c:v>1.0240000000000132E-3</c:v>
                </c:pt>
                <c:pt idx="1025">
                  <c:v>1.0250000000000131E-3</c:v>
                </c:pt>
                <c:pt idx="1026">
                  <c:v>1.026000000000013E-3</c:v>
                </c:pt>
                <c:pt idx="1027">
                  <c:v>1.0270000000000129E-3</c:v>
                </c:pt>
                <c:pt idx="1028">
                  <c:v>1.0280000000000128E-3</c:v>
                </c:pt>
                <c:pt idx="1029">
                  <c:v>1.0290000000000128E-3</c:v>
                </c:pt>
                <c:pt idx="1030">
                  <c:v>1.0300000000000127E-3</c:v>
                </c:pt>
                <c:pt idx="1031">
                  <c:v>1.0310000000000126E-3</c:v>
                </c:pt>
                <c:pt idx="1032">
                  <c:v>1.0320000000000125E-3</c:v>
                </c:pt>
                <c:pt idx="1033">
                  <c:v>1.0330000000000124E-3</c:v>
                </c:pt>
                <c:pt idx="1034">
                  <c:v>1.0340000000000123E-3</c:v>
                </c:pt>
                <c:pt idx="1035">
                  <c:v>1.0350000000000123E-3</c:v>
                </c:pt>
                <c:pt idx="1036">
                  <c:v>1.0360000000000122E-3</c:v>
                </c:pt>
                <c:pt idx="1037">
                  <c:v>1.0370000000000121E-3</c:v>
                </c:pt>
                <c:pt idx="1038">
                  <c:v>1.038000000000012E-3</c:v>
                </c:pt>
                <c:pt idx="1039">
                  <c:v>1.0390000000000119E-3</c:v>
                </c:pt>
                <c:pt idx="1040">
                  <c:v>1.0400000000000118E-3</c:v>
                </c:pt>
                <c:pt idx="1041">
                  <c:v>1.0410000000000118E-3</c:v>
                </c:pt>
                <c:pt idx="1042">
                  <c:v>1.0420000000000117E-3</c:v>
                </c:pt>
                <c:pt idx="1043">
                  <c:v>1.0430000000000116E-3</c:v>
                </c:pt>
                <c:pt idx="1044">
                  <c:v>1.0440000000000115E-3</c:v>
                </c:pt>
                <c:pt idx="1045">
                  <c:v>1.0450000000000114E-3</c:v>
                </c:pt>
                <c:pt idx="1046">
                  <c:v>1.0460000000000113E-3</c:v>
                </c:pt>
                <c:pt idx="1047">
                  <c:v>1.0470000000000112E-3</c:v>
                </c:pt>
                <c:pt idx="1048">
                  <c:v>1.0480000000000112E-3</c:v>
                </c:pt>
                <c:pt idx="1049">
                  <c:v>1.0490000000000111E-3</c:v>
                </c:pt>
                <c:pt idx="1050">
                  <c:v>1.050000000000011E-3</c:v>
                </c:pt>
                <c:pt idx="1051">
                  <c:v>1.0510000000000109E-3</c:v>
                </c:pt>
                <c:pt idx="1052">
                  <c:v>1.0520000000000108E-3</c:v>
                </c:pt>
                <c:pt idx="1053">
                  <c:v>1.0530000000000107E-3</c:v>
                </c:pt>
                <c:pt idx="1054">
                  <c:v>1.0540000000000107E-3</c:v>
                </c:pt>
                <c:pt idx="1055">
                  <c:v>1.0550000000000106E-3</c:v>
                </c:pt>
                <c:pt idx="1056">
                  <c:v>1.0560000000000105E-3</c:v>
                </c:pt>
                <c:pt idx="1057">
                  <c:v>1.0570000000000104E-3</c:v>
                </c:pt>
                <c:pt idx="1058">
                  <c:v>1.0580000000000103E-3</c:v>
                </c:pt>
                <c:pt idx="1059">
                  <c:v>1.0590000000000102E-3</c:v>
                </c:pt>
                <c:pt idx="1060">
                  <c:v>1.0600000000000102E-3</c:v>
                </c:pt>
                <c:pt idx="1061">
                  <c:v>1.0610000000000101E-3</c:v>
                </c:pt>
                <c:pt idx="1062">
                  <c:v>1.06200000000001E-3</c:v>
                </c:pt>
                <c:pt idx="1063">
                  <c:v>1.0630000000000099E-3</c:v>
                </c:pt>
                <c:pt idx="1064">
                  <c:v>1.0640000000000098E-3</c:v>
                </c:pt>
                <c:pt idx="1065">
                  <c:v>1.0650000000000097E-3</c:v>
                </c:pt>
                <c:pt idx="1066">
                  <c:v>1.0660000000000096E-3</c:v>
                </c:pt>
                <c:pt idx="1067">
                  <c:v>1.0670000000000096E-3</c:v>
                </c:pt>
                <c:pt idx="1068">
                  <c:v>1.0680000000000095E-3</c:v>
                </c:pt>
                <c:pt idx="1069">
                  <c:v>1.0690000000000094E-3</c:v>
                </c:pt>
                <c:pt idx="1070">
                  <c:v>1.0700000000000093E-3</c:v>
                </c:pt>
                <c:pt idx="1071">
                  <c:v>1.0710000000000092E-3</c:v>
                </c:pt>
                <c:pt idx="1072">
                  <c:v>1.0720000000000091E-3</c:v>
                </c:pt>
                <c:pt idx="1073">
                  <c:v>1.0730000000000091E-3</c:v>
                </c:pt>
                <c:pt idx="1074">
                  <c:v>1.074000000000009E-3</c:v>
                </c:pt>
                <c:pt idx="1075">
                  <c:v>1.0750000000000089E-3</c:v>
                </c:pt>
                <c:pt idx="1076">
                  <c:v>1.0760000000000088E-3</c:v>
                </c:pt>
                <c:pt idx="1077">
                  <c:v>1.0770000000000087E-3</c:v>
                </c:pt>
                <c:pt idx="1078">
                  <c:v>1.0780000000000086E-3</c:v>
                </c:pt>
                <c:pt idx="1079">
                  <c:v>1.0790000000000086E-3</c:v>
                </c:pt>
                <c:pt idx="1080">
                  <c:v>1.0800000000000085E-3</c:v>
                </c:pt>
                <c:pt idx="1081">
                  <c:v>1.0810000000000084E-3</c:v>
                </c:pt>
                <c:pt idx="1082">
                  <c:v>1.0820000000000083E-3</c:v>
                </c:pt>
                <c:pt idx="1083">
                  <c:v>1.0830000000000082E-3</c:v>
                </c:pt>
                <c:pt idx="1084">
                  <c:v>1.0840000000000081E-3</c:v>
                </c:pt>
                <c:pt idx="1085">
                  <c:v>1.0850000000000081E-3</c:v>
                </c:pt>
                <c:pt idx="1086">
                  <c:v>1.086000000000008E-3</c:v>
                </c:pt>
                <c:pt idx="1087">
                  <c:v>1.0870000000000079E-3</c:v>
                </c:pt>
                <c:pt idx="1088">
                  <c:v>1.0880000000000078E-3</c:v>
                </c:pt>
                <c:pt idx="1089">
                  <c:v>1.0890000000000077E-3</c:v>
                </c:pt>
                <c:pt idx="1090">
                  <c:v>1.0900000000000076E-3</c:v>
                </c:pt>
                <c:pt idx="1091">
                  <c:v>1.0910000000000075E-3</c:v>
                </c:pt>
                <c:pt idx="1092">
                  <c:v>1.0920000000000075E-3</c:v>
                </c:pt>
                <c:pt idx="1093">
                  <c:v>1.0930000000000074E-3</c:v>
                </c:pt>
                <c:pt idx="1094">
                  <c:v>1.0940000000000073E-3</c:v>
                </c:pt>
                <c:pt idx="1095">
                  <c:v>1.0950000000000072E-3</c:v>
                </c:pt>
                <c:pt idx="1096">
                  <c:v>1.0960000000000071E-3</c:v>
                </c:pt>
                <c:pt idx="1097">
                  <c:v>1.097000000000007E-3</c:v>
                </c:pt>
                <c:pt idx="1098">
                  <c:v>1.098000000000007E-3</c:v>
                </c:pt>
                <c:pt idx="1099">
                  <c:v>1.0990000000000069E-3</c:v>
                </c:pt>
                <c:pt idx="1100">
                  <c:v>1.1000000000000068E-3</c:v>
                </c:pt>
                <c:pt idx="1101">
                  <c:v>1.1010000000000067E-3</c:v>
                </c:pt>
                <c:pt idx="1102">
                  <c:v>1.1020000000000066E-3</c:v>
                </c:pt>
                <c:pt idx="1103">
                  <c:v>1.1030000000000065E-3</c:v>
                </c:pt>
                <c:pt idx="1104">
                  <c:v>1.1040000000000065E-3</c:v>
                </c:pt>
                <c:pt idx="1105">
                  <c:v>1.1050000000000064E-3</c:v>
                </c:pt>
                <c:pt idx="1106">
                  <c:v>1.1060000000000063E-3</c:v>
                </c:pt>
                <c:pt idx="1107">
                  <c:v>1.1070000000000062E-3</c:v>
                </c:pt>
                <c:pt idx="1108">
                  <c:v>1.1080000000000061E-3</c:v>
                </c:pt>
                <c:pt idx="1109">
                  <c:v>1.109000000000006E-3</c:v>
                </c:pt>
                <c:pt idx="1110">
                  <c:v>1.1100000000000059E-3</c:v>
                </c:pt>
                <c:pt idx="1111">
                  <c:v>1.1110000000000059E-3</c:v>
                </c:pt>
                <c:pt idx="1112">
                  <c:v>1.1120000000000058E-3</c:v>
                </c:pt>
                <c:pt idx="1113">
                  <c:v>1.1130000000000057E-3</c:v>
                </c:pt>
                <c:pt idx="1114">
                  <c:v>1.1140000000000056E-3</c:v>
                </c:pt>
                <c:pt idx="1115">
                  <c:v>1.1150000000000055E-3</c:v>
                </c:pt>
                <c:pt idx="1116">
                  <c:v>1.1160000000000054E-3</c:v>
                </c:pt>
                <c:pt idx="1117">
                  <c:v>1.1170000000000054E-3</c:v>
                </c:pt>
                <c:pt idx="1118">
                  <c:v>1.1180000000000053E-3</c:v>
                </c:pt>
                <c:pt idx="1119">
                  <c:v>1.1190000000000052E-3</c:v>
                </c:pt>
                <c:pt idx="1120">
                  <c:v>1.1200000000000051E-3</c:v>
                </c:pt>
                <c:pt idx="1121">
                  <c:v>1.121000000000005E-3</c:v>
                </c:pt>
                <c:pt idx="1122">
                  <c:v>1.1220000000000049E-3</c:v>
                </c:pt>
                <c:pt idx="1123">
                  <c:v>1.1230000000000049E-3</c:v>
                </c:pt>
                <c:pt idx="1124">
                  <c:v>1.1240000000000048E-3</c:v>
                </c:pt>
                <c:pt idx="1125">
                  <c:v>1.1250000000000047E-3</c:v>
                </c:pt>
                <c:pt idx="1126">
                  <c:v>1.1260000000000046E-3</c:v>
                </c:pt>
                <c:pt idx="1127">
                  <c:v>1.1270000000000045E-3</c:v>
                </c:pt>
                <c:pt idx="1128">
                  <c:v>1.1280000000000044E-3</c:v>
                </c:pt>
                <c:pt idx="1129">
                  <c:v>1.1290000000000043E-3</c:v>
                </c:pt>
                <c:pt idx="1130">
                  <c:v>1.1300000000000043E-3</c:v>
                </c:pt>
                <c:pt idx="1131">
                  <c:v>1.1310000000000042E-3</c:v>
                </c:pt>
                <c:pt idx="1132">
                  <c:v>1.1320000000000041E-3</c:v>
                </c:pt>
                <c:pt idx="1133">
                  <c:v>1.133000000000004E-3</c:v>
                </c:pt>
                <c:pt idx="1134">
                  <c:v>1.1340000000000039E-3</c:v>
                </c:pt>
                <c:pt idx="1135">
                  <c:v>1.1350000000000038E-3</c:v>
                </c:pt>
                <c:pt idx="1136">
                  <c:v>1.1360000000000038E-3</c:v>
                </c:pt>
                <c:pt idx="1137">
                  <c:v>1.1370000000000037E-3</c:v>
                </c:pt>
                <c:pt idx="1138">
                  <c:v>1.1380000000000036E-3</c:v>
                </c:pt>
                <c:pt idx="1139">
                  <c:v>1.1390000000000035E-3</c:v>
                </c:pt>
                <c:pt idx="1140">
                  <c:v>1.1400000000000034E-3</c:v>
                </c:pt>
                <c:pt idx="1141">
                  <c:v>1.1410000000000033E-3</c:v>
                </c:pt>
                <c:pt idx="1142">
                  <c:v>1.1420000000000033E-3</c:v>
                </c:pt>
                <c:pt idx="1143">
                  <c:v>1.1430000000000032E-3</c:v>
                </c:pt>
                <c:pt idx="1144">
                  <c:v>1.1440000000000031E-3</c:v>
                </c:pt>
                <c:pt idx="1145">
                  <c:v>1.145000000000003E-3</c:v>
                </c:pt>
                <c:pt idx="1146">
                  <c:v>1.1460000000000029E-3</c:v>
                </c:pt>
                <c:pt idx="1147">
                  <c:v>1.1470000000000028E-3</c:v>
                </c:pt>
                <c:pt idx="1148">
                  <c:v>1.1480000000000028E-3</c:v>
                </c:pt>
                <c:pt idx="1149">
                  <c:v>1.1490000000000027E-3</c:v>
                </c:pt>
                <c:pt idx="1150">
                  <c:v>1.1500000000000026E-3</c:v>
                </c:pt>
                <c:pt idx="1151">
                  <c:v>1.1510000000000025E-3</c:v>
                </c:pt>
                <c:pt idx="1152">
                  <c:v>1.1520000000000024E-3</c:v>
                </c:pt>
                <c:pt idx="1153">
                  <c:v>1.1530000000000023E-3</c:v>
                </c:pt>
                <c:pt idx="1154">
                  <c:v>1.1540000000000022E-3</c:v>
                </c:pt>
                <c:pt idx="1155">
                  <c:v>1.1550000000000022E-3</c:v>
                </c:pt>
                <c:pt idx="1156">
                  <c:v>1.1560000000000021E-3</c:v>
                </c:pt>
                <c:pt idx="1157">
                  <c:v>1.157000000000002E-3</c:v>
                </c:pt>
                <c:pt idx="1158">
                  <c:v>1.1580000000000019E-3</c:v>
                </c:pt>
                <c:pt idx="1159">
                  <c:v>1.1590000000000018E-3</c:v>
                </c:pt>
                <c:pt idx="1160">
                  <c:v>1.1600000000000017E-3</c:v>
                </c:pt>
                <c:pt idx="1161">
                  <c:v>1.1610000000000017E-3</c:v>
                </c:pt>
                <c:pt idx="1162">
                  <c:v>1.1620000000000016E-3</c:v>
                </c:pt>
                <c:pt idx="1163">
                  <c:v>1.1630000000000015E-3</c:v>
                </c:pt>
                <c:pt idx="1164">
                  <c:v>1.1640000000000014E-3</c:v>
                </c:pt>
                <c:pt idx="1165">
                  <c:v>1.1650000000000013E-3</c:v>
                </c:pt>
                <c:pt idx="1166">
                  <c:v>1.1660000000000012E-3</c:v>
                </c:pt>
                <c:pt idx="1167">
                  <c:v>1.1670000000000012E-3</c:v>
                </c:pt>
                <c:pt idx="1168">
                  <c:v>1.1680000000000011E-3</c:v>
                </c:pt>
                <c:pt idx="1169">
                  <c:v>1.169000000000001E-3</c:v>
                </c:pt>
                <c:pt idx="1170">
                  <c:v>1.1700000000000009E-3</c:v>
                </c:pt>
                <c:pt idx="1171">
                  <c:v>1.1710000000000008E-3</c:v>
                </c:pt>
                <c:pt idx="1172">
                  <c:v>1.1720000000000007E-3</c:v>
                </c:pt>
                <c:pt idx="1173">
                  <c:v>1.1730000000000006E-3</c:v>
                </c:pt>
                <c:pt idx="1174">
                  <c:v>1.1740000000000006E-3</c:v>
                </c:pt>
                <c:pt idx="1175">
                  <c:v>1.1750000000000005E-3</c:v>
                </c:pt>
                <c:pt idx="1176">
                  <c:v>1.1760000000000004E-3</c:v>
                </c:pt>
                <c:pt idx="1177">
                  <c:v>1.1770000000000003E-3</c:v>
                </c:pt>
                <c:pt idx="1178">
                  <c:v>1.1780000000000002E-3</c:v>
                </c:pt>
                <c:pt idx="1179">
                  <c:v>1.1790000000000001E-3</c:v>
                </c:pt>
                <c:pt idx="1180">
                  <c:v>1.1800000000000001E-3</c:v>
                </c:pt>
                <c:pt idx="1181">
                  <c:v>1.181E-3</c:v>
                </c:pt>
                <c:pt idx="1182">
                  <c:v>1.1819999999999999E-3</c:v>
                </c:pt>
                <c:pt idx="1183">
                  <c:v>1.1829999999999998E-3</c:v>
                </c:pt>
                <c:pt idx="1184">
                  <c:v>1.1839999999999997E-3</c:v>
                </c:pt>
                <c:pt idx="1185">
                  <c:v>1.1849999999999996E-3</c:v>
                </c:pt>
                <c:pt idx="1186">
                  <c:v>1.1859999999999996E-3</c:v>
                </c:pt>
                <c:pt idx="1187">
                  <c:v>1.1869999999999995E-3</c:v>
                </c:pt>
                <c:pt idx="1188">
                  <c:v>1.1879999999999994E-3</c:v>
                </c:pt>
                <c:pt idx="1189">
                  <c:v>1.1889999999999993E-3</c:v>
                </c:pt>
                <c:pt idx="1190">
                  <c:v>1.1899999999999992E-3</c:v>
                </c:pt>
                <c:pt idx="1191">
                  <c:v>1.1909999999999991E-3</c:v>
                </c:pt>
                <c:pt idx="1192">
                  <c:v>1.191999999999999E-3</c:v>
                </c:pt>
                <c:pt idx="1193">
                  <c:v>1.192999999999999E-3</c:v>
                </c:pt>
                <c:pt idx="1194">
                  <c:v>1.1939999999999989E-3</c:v>
                </c:pt>
                <c:pt idx="1195">
                  <c:v>1.1949999999999988E-3</c:v>
                </c:pt>
                <c:pt idx="1196">
                  <c:v>1.1959999999999987E-3</c:v>
                </c:pt>
                <c:pt idx="1197">
                  <c:v>1.1969999999999986E-3</c:v>
                </c:pt>
                <c:pt idx="1198">
                  <c:v>1.1979999999999985E-3</c:v>
                </c:pt>
                <c:pt idx="1199">
                  <c:v>1.1989999999999985E-3</c:v>
                </c:pt>
                <c:pt idx="1200">
                  <c:v>1.1999999999999984E-3</c:v>
                </c:pt>
                <c:pt idx="1201">
                  <c:v>1.2009999999999983E-3</c:v>
                </c:pt>
                <c:pt idx="1202">
                  <c:v>1.2019999999999982E-3</c:v>
                </c:pt>
                <c:pt idx="1203">
                  <c:v>1.2029999999999981E-3</c:v>
                </c:pt>
                <c:pt idx="1204">
                  <c:v>1.203999999999998E-3</c:v>
                </c:pt>
                <c:pt idx="1205">
                  <c:v>1.204999999999998E-3</c:v>
                </c:pt>
                <c:pt idx="1206">
                  <c:v>1.2059999999999979E-3</c:v>
                </c:pt>
                <c:pt idx="1207">
                  <c:v>1.2069999999999978E-3</c:v>
                </c:pt>
                <c:pt idx="1208">
                  <c:v>1.2079999999999977E-3</c:v>
                </c:pt>
                <c:pt idx="1209">
                  <c:v>1.2089999999999976E-3</c:v>
                </c:pt>
                <c:pt idx="1210">
                  <c:v>1.2099999999999975E-3</c:v>
                </c:pt>
                <c:pt idx="1211">
                  <c:v>1.2109999999999975E-3</c:v>
                </c:pt>
                <c:pt idx="1212">
                  <c:v>1.2119999999999974E-3</c:v>
                </c:pt>
                <c:pt idx="1213">
                  <c:v>1.2129999999999973E-3</c:v>
                </c:pt>
                <c:pt idx="1214">
                  <c:v>1.2139999999999972E-3</c:v>
                </c:pt>
                <c:pt idx="1215">
                  <c:v>1.2149999999999971E-3</c:v>
                </c:pt>
                <c:pt idx="1216">
                  <c:v>1.215999999999997E-3</c:v>
                </c:pt>
                <c:pt idx="1217">
                  <c:v>1.2169999999999969E-3</c:v>
                </c:pt>
                <c:pt idx="1218">
                  <c:v>1.2179999999999969E-3</c:v>
                </c:pt>
                <c:pt idx="1219">
                  <c:v>1.2189999999999968E-3</c:v>
                </c:pt>
                <c:pt idx="1220">
                  <c:v>1.2199999999999967E-3</c:v>
                </c:pt>
                <c:pt idx="1221">
                  <c:v>1.2209999999999966E-3</c:v>
                </c:pt>
                <c:pt idx="1222">
                  <c:v>1.2219999999999965E-3</c:v>
                </c:pt>
                <c:pt idx="1223">
                  <c:v>1.2229999999999964E-3</c:v>
                </c:pt>
                <c:pt idx="1224">
                  <c:v>1.2239999999999964E-3</c:v>
                </c:pt>
                <c:pt idx="1225">
                  <c:v>1.2249999999999963E-3</c:v>
                </c:pt>
                <c:pt idx="1226">
                  <c:v>1.2259999999999962E-3</c:v>
                </c:pt>
                <c:pt idx="1227">
                  <c:v>1.2269999999999961E-3</c:v>
                </c:pt>
                <c:pt idx="1228">
                  <c:v>1.227999999999996E-3</c:v>
                </c:pt>
                <c:pt idx="1229">
                  <c:v>1.2289999999999959E-3</c:v>
                </c:pt>
                <c:pt idx="1230">
                  <c:v>1.2299999999999959E-3</c:v>
                </c:pt>
                <c:pt idx="1231">
                  <c:v>1.2309999999999958E-3</c:v>
                </c:pt>
                <c:pt idx="1232">
                  <c:v>1.2319999999999957E-3</c:v>
                </c:pt>
                <c:pt idx="1233">
                  <c:v>1.2329999999999956E-3</c:v>
                </c:pt>
                <c:pt idx="1234">
                  <c:v>1.2339999999999955E-3</c:v>
                </c:pt>
                <c:pt idx="1235">
                  <c:v>1.2349999999999954E-3</c:v>
                </c:pt>
                <c:pt idx="1236">
                  <c:v>1.2359999999999953E-3</c:v>
                </c:pt>
                <c:pt idx="1237">
                  <c:v>1.2369999999999953E-3</c:v>
                </c:pt>
                <c:pt idx="1238">
                  <c:v>1.2379999999999952E-3</c:v>
                </c:pt>
                <c:pt idx="1239">
                  <c:v>1.2389999999999951E-3</c:v>
                </c:pt>
                <c:pt idx="1240">
                  <c:v>1.239999999999995E-3</c:v>
                </c:pt>
                <c:pt idx="1241">
                  <c:v>1.2409999999999949E-3</c:v>
                </c:pt>
                <c:pt idx="1242">
                  <c:v>1.2419999999999948E-3</c:v>
                </c:pt>
                <c:pt idx="1243">
                  <c:v>1.2429999999999948E-3</c:v>
                </c:pt>
                <c:pt idx="1244">
                  <c:v>1.2439999999999947E-3</c:v>
                </c:pt>
                <c:pt idx="1245">
                  <c:v>1.2449999999999946E-3</c:v>
                </c:pt>
                <c:pt idx="1246">
                  <c:v>1.2459999999999945E-3</c:v>
                </c:pt>
                <c:pt idx="1247">
                  <c:v>1.2469999999999944E-3</c:v>
                </c:pt>
                <c:pt idx="1248">
                  <c:v>1.2479999999999943E-3</c:v>
                </c:pt>
                <c:pt idx="1249">
                  <c:v>1.2489999999999943E-3</c:v>
                </c:pt>
                <c:pt idx="1250">
                  <c:v>1.2499999999999942E-3</c:v>
                </c:pt>
                <c:pt idx="1251">
                  <c:v>1.2509999999999941E-3</c:v>
                </c:pt>
                <c:pt idx="1252">
                  <c:v>1.251999999999994E-3</c:v>
                </c:pt>
                <c:pt idx="1253">
                  <c:v>1.2529999999999939E-3</c:v>
                </c:pt>
                <c:pt idx="1254">
                  <c:v>1.2539999999999938E-3</c:v>
                </c:pt>
                <c:pt idx="1255">
                  <c:v>1.2549999999999938E-3</c:v>
                </c:pt>
                <c:pt idx="1256">
                  <c:v>1.2559999999999937E-3</c:v>
                </c:pt>
                <c:pt idx="1257">
                  <c:v>1.2569999999999936E-3</c:v>
                </c:pt>
                <c:pt idx="1258">
                  <c:v>1.2579999999999935E-3</c:v>
                </c:pt>
                <c:pt idx="1259">
                  <c:v>1.2589999999999934E-3</c:v>
                </c:pt>
                <c:pt idx="1260">
                  <c:v>1.2599999999999933E-3</c:v>
                </c:pt>
                <c:pt idx="1261">
                  <c:v>1.2609999999999932E-3</c:v>
                </c:pt>
                <c:pt idx="1262">
                  <c:v>1.2619999999999932E-3</c:v>
                </c:pt>
                <c:pt idx="1263">
                  <c:v>1.2629999999999931E-3</c:v>
                </c:pt>
                <c:pt idx="1264">
                  <c:v>1.263999999999993E-3</c:v>
                </c:pt>
                <c:pt idx="1265">
                  <c:v>1.2649999999999929E-3</c:v>
                </c:pt>
                <c:pt idx="1266">
                  <c:v>1.2659999999999928E-3</c:v>
                </c:pt>
                <c:pt idx="1267">
                  <c:v>1.2669999999999927E-3</c:v>
                </c:pt>
                <c:pt idx="1268">
                  <c:v>1.2679999999999927E-3</c:v>
                </c:pt>
                <c:pt idx="1269">
                  <c:v>1.2689999999999926E-3</c:v>
                </c:pt>
                <c:pt idx="1270">
                  <c:v>1.2699999999999925E-3</c:v>
                </c:pt>
                <c:pt idx="1271">
                  <c:v>1.2709999999999924E-3</c:v>
                </c:pt>
                <c:pt idx="1272">
                  <c:v>1.2719999999999923E-3</c:v>
                </c:pt>
                <c:pt idx="1273">
                  <c:v>1.2729999999999922E-3</c:v>
                </c:pt>
                <c:pt idx="1274">
                  <c:v>1.2739999999999922E-3</c:v>
                </c:pt>
                <c:pt idx="1275">
                  <c:v>1.2749999999999921E-3</c:v>
                </c:pt>
                <c:pt idx="1276">
                  <c:v>1.275999999999992E-3</c:v>
                </c:pt>
                <c:pt idx="1277">
                  <c:v>1.2769999999999919E-3</c:v>
                </c:pt>
                <c:pt idx="1278">
                  <c:v>1.2779999999999918E-3</c:v>
                </c:pt>
                <c:pt idx="1279">
                  <c:v>1.2789999999999917E-3</c:v>
                </c:pt>
                <c:pt idx="1280">
                  <c:v>1.2799999999999916E-3</c:v>
                </c:pt>
                <c:pt idx="1281">
                  <c:v>1.2809999999999916E-3</c:v>
                </c:pt>
                <c:pt idx="1282">
                  <c:v>1.2819999999999915E-3</c:v>
                </c:pt>
                <c:pt idx="1283">
                  <c:v>1.2829999999999914E-3</c:v>
                </c:pt>
                <c:pt idx="1284">
                  <c:v>1.2839999999999913E-3</c:v>
                </c:pt>
                <c:pt idx="1285">
                  <c:v>1.2849999999999912E-3</c:v>
                </c:pt>
                <c:pt idx="1286">
                  <c:v>1.2859999999999911E-3</c:v>
                </c:pt>
                <c:pt idx="1287">
                  <c:v>1.2869999999999911E-3</c:v>
                </c:pt>
                <c:pt idx="1288">
                  <c:v>1.287999999999991E-3</c:v>
                </c:pt>
                <c:pt idx="1289">
                  <c:v>1.2889999999999909E-3</c:v>
                </c:pt>
                <c:pt idx="1290">
                  <c:v>1.2899999999999908E-3</c:v>
                </c:pt>
                <c:pt idx="1291">
                  <c:v>1.2909999999999907E-3</c:v>
                </c:pt>
                <c:pt idx="1292">
                  <c:v>1.2919999999999906E-3</c:v>
                </c:pt>
                <c:pt idx="1293">
                  <c:v>1.2929999999999906E-3</c:v>
                </c:pt>
                <c:pt idx="1294">
                  <c:v>1.2939999999999905E-3</c:v>
                </c:pt>
                <c:pt idx="1295">
                  <c:v>1.2949999999999904E-3</c:v>
                </c:pt>
                <c:pt idx="1296">
                  <c:v>1.2959999999999903E-3</c:v>
                </c:pt>
                <c:pt idx="1297">
                  <c:v>1.2969999999999902E-3</c:v>
                </c:pt>
                <c:pt idx="1298">
                  <c:v>1.2979999999999901E-3</c:v>
                </c:pt>
                <c:pt idx="1299">
                  <c:v>1.29899999999999E-3</c:v>
                </c:pt>
                <c:pt idx="1300">
                  <c:v>1.29999999999999E-3</c:v>
                </c:pt>
                <c:pt idx="1301">
                  <c:v>1.3009999999999899E-3</c:v>
                </c:pt>
                <c:pt idx="1302">
                  <c:v>1.3019999999999898E-3</c:v>
                </c:pt>
                <c:pt idx="1303">
                  <c:v>1.3029999999999897E-3</c:v>
                </c:pt>
                <c:pt idx="1304">
                  <c:v>1.3039999999999896E-3</c:v>
                </c:pt>
                <c:pt idx="1305">
                  <c:v>1.3049999999999895E-3</c:v>
                </c:pt>
                <c:pt idx="1306">
                  <c:v>1.3059999999999895E-3</c:v>
                </c:pt>
                <c:pt idx="1307">
                  <c:v>1.3069999999999894E-3</c:v>
                </c:pt>
                <c:pt idx="1308">
                  <c:v>1.3079999999999893E-3</c:v>
                </c:pt>
                <c:pt idx="1309">
                  <c:v>1.3089999999999892E-3</c:v>
                </c:pt>
                <c:pt idx="1310">
                  <c:v>1.3099999999999891E-3</c:v>
                </c:pt>
                <c:pt idx="1311">
                  <c:v>1.310999999999989E-3</c:v>
                </c:pt>
                <c:pt idx="1312">
                  <c:v>1.311999999999989E-3</c:v>
                </c:pt>
                <c:pt idx="1313">
                  <c:v>1.3129999999999889E-3</c:v>
                </c:pt>
                <c:pt idx="1314">
                  <c:v>1.3139999999999888E-3</c:v>
                </c:pt>
                <c:pt idx="1315">
                  <c:v>1.3149999999999887E-3</c:v>
                </c:pt>
                <c:pt idx="1316">
                  <c:v>1.3159999999999886E-3</c:v>
                </c:pt>
                <c:pt idx="1317">
                  <c:v>1.3169999999999885E-3</c:v>
                </c:pt>
                <c:pt idx="1318">
                  <c:v>1.3179999999999885E-3</c:v>
                </c:pt>
                <c:pt idx="1319">
                  <c:v>1.3189999999999884E-3</c:v>
                </c:pt>
                <c:pt idx="1320">
                  <c:v>1.3199999999999883E-3</c:v>
                </c:pt>
                <c:pt idx="1321">
                  <c:v>1.3209999999999882E-3</c:v>
                </c:pt>
                <c:pt idx="1322">
                  <c:v>1.3219999999999881E-3</c:v>
                </c:pt>
                <c:pt idx="1323">
                  <c:v>1.322999999999988E-3</c:v>
                </c:pt>
                <c:pt idx="1324">
                  <c:v>1.3239999999999879E-3</c:v>
                </c:pt>
                <c:pt idx="1325">
                  <c:v>1.3249999999999879E-3</c:v>
                </c:pt>
                <c:pt idx="1326">
                  <c:v>1.3259999999999878E-3</c:v>
                </c:pt>
                <c:pt idx="1327">
                  <c:v>1.3269999999999877E-3</c:v>
                </c:pt>
                <c:pt idx="1328">
                  <c:v>1.3279999999999876E-3</c:v>
                </c:pt>
                <c:pt idx="1329">
                  <c:v>1.3289999999999875E-3</c:v>
                </c:pt>
                <c:pt idx="1330">
                  <c:v>1.3299999999999874E-3</c:v>
                </c:pt>
                <c:pt idx="1331">
                  <c:v>1.3309999999999874E-3</c:v>
                </c:pt>
                <c:pt idx="1332">
                  <c:v>1.3319999999999873E-3</c:v>
                </c:pt>
                <c:pt idx="1333">
                  <c:v>1.3329999999999872E-3</c:v>
                </c:pt>
                <c:pt idx="1334">
                  <c:v>1.3339999999999871E-3</c:v>
                </c:pt>
                <c:pt idx="1335">
                  <c:v>1.334999999999987E-3</c:v>
                </c:pt>
                <c:pt idx="1336">
                  <c:v>1.3359999999999869E-3</c:v>
                </c:pt>
                <c:pt idx="1337">
                  <c:v>1.3369999999999869E-3</c:v>
                </c:pt>
                <c:pt idx="1338">
                  <c:v>1.3379999999999868E-3</c:v>
                </c:pt>
                <c:pt idx="1339">
                  <c:v>1.3389999999999867E-3</c:v>
                </c:pt>
                <c:pt idx="1340">
                  <c:v>1.3399999999999866E-3</c:v>
                </c:pt>
                <c:pt idx="1341">
                  <c:v>1.3409999999999865E-3</c:v>
                </c:pt>
                <c:pt idx="1342">
                  <c:v>1.3419999999999864E-3</c:v>
                </c:pt>
                <c:pt idx="1343">
                  <c:v>1.3429999999999863E-3</c:v>
                </c:pt>
                <c:pt idx="1344">
                  <c:v>1.3439999999999863E-3</c:v>
                </c:pt>
                <c:pt idx="1345">
                  <c:v>1.3449999999999862E-3</c:v>
                </c:pt>
                <c:pt idx="1346">
                  <c:v>1.3459999999999861E-3</c:v>
                </c:pt>
                <c:pt idx="1347">
                  <c:v>1.346999999999986E-3</c:v>
                </c:pt>
                <c:pt idx="1348">
                  <c:v>1.3479999999999859E-3</c:v>
                </c:pt>
                <c:pt idx="1349">
                  <c:v>1.3489999999999858E-3</c:v>
                </c:pt>
                <c:pt idx="1350">
                  <c:v>1.3499999999999858E-3</c:v>
                </c:pt>
                <c:pt idx="1351">
                  <c:v>1.3509999999999857E-3</c:v>
                </c:pt>
                <c:pt idx="1352">
                  <c:v>1.3519999999999856E-3</c:v>
                </c:pt>
                <c:pt idx="1353">
                  <c:v>1.3529999999999855E-3</c:v>
                </c:pt>
                <c:pt idx="1354">
                  <c:v>1.3539999999999854E-3</c:v>
                </c:pt>
                <c:pt idx="1355">
                  <c:v>1.3549999999999853E-3</c:v>
                </c:pt>
                <c:pt idx="1356">
                  <c:v>1.3559999999999853E-3</c:v>
                </c:pt>
                <c:pt idx="1357">
                  <c:v>1.3569999999999852E-3</c:v>
                </c:pt>
                <c:pt idx="1358">
                  <c:v>1.3579999999999851E-3</c:v>
                </c:pt>
                <c:pt idx="1359">
                  <c:v>1.358999999999985E-3</c:v>
                </c:pt>
                <c:pt idx="1360">
                  <c:v>1.3599999999999849E-3</c:v>
                </c:pt>
                <c:pt idx="1361">
                  <c:v>1.3609999999999848E-3</c:v>
                </c:pt>
                <c:pt idx="1362">
                  <c:v>1.3619999999999848E-3</c:v>
                </c:pt>
                <c:pt idx="1363">
                  <c:v>1.3629999999999847E-3</c:v>
                </c:pt>
                <c:pt idx="1364">
                  <c:v>1.3639999999999846E-3</c:v>
                </c:pt>
                <c:pt idx="1365">
                  <c:v>1.3649999999999845E-3</c:v>
                </c:pt>
                <c:pt idx="1366">
                  <c:v>1.3659999999999844E-3</c:v>
                </c:pt>
                <c:pt idx="1367">
                  <c:v>1.3669999999999843E-3</c:v>
                </c:pt>
                <c:pt idx="1368">
                  <c:v>1.3679999999999842E-3</c:v>
                </c:pt>
                <c:pt idx="1369">
                  <c:v>1.3689999999999842E-3</c:v>
                </c:pt>
                <c:pt idx="1370">
                  <c:v>1.3699999999999841E-3</c:v>
                </c:pt>
                <c:pt idx="1371">
                  <c:v>1.370999999999984E-3</c:v>
                </c:pt>
                <c:pt idx="1372">
                  <c:v>1.3719999999999839E-3</c:v>
                </c:pt>
                <c:pt idx="1373">
                  <c:v>1.3729999999999838E-3</c:v>
                </c:pt>
                <c:pt idx="1374">
                  <c:v>1.3739999999999837E-3</c:v>
                </c:pt>
                <c:pt idx="1375">
                  <c:v>1.3749999999999837E-3</c:v>
                </c:pt>
                <c:pt idx="1376">
                  <c:v>1.3759999999999836E-3</c:v>
                </c:pt>
                <c:pt idx="1377">
                  <c:v>1.3769999999999835E-3</c:v>
                </c:pt>
                <c:pt idx="1378">
                  <c:v>1.3779999999999834E-3</c:v>
                </c:pt>
                <c:pt idx="1379">
                  <c:v>1.3789999999999833E-3</c:v>
                </c:pt>
                <c:pt idx="1380">
                  <c:v>1.3799999999999832E-3</c:v>
                </c:pt>
                <c:pt idx="1381">
                  <c:v>1.3809999999999832E-3</c:v>
                </c:pt>
                <c:pt idx="1382">
                  <c:v>1.3819999999999831E-3</c:v>
                </c:pt>
                <c:pt idx="1383">
                  <c:v>1.382999999999983E-3</c:v>
                </c:pt>
                <c:pt idx="1384">
                  <c:v>1.3839999999999829E-3</c:v>
                </c:pt>
                <c:pt idx="1385">
                  <c:v>1.3849999999999828E-3</c:v>
                </c:pt>
                <c:pt idx="1386">
                  <c:v>1.3859999999999827E-3</c:v>
                </c:pt>
                <c:pt idx="1387">
                  <c:v>1.3869999999999826E-3</c:v>
                </c:pt>
                <c:pt idx="1388">
                  <c:v>1.3879999999999826E-3</c:v>
                </c:pt>
                <c:pt idx="1389">
                  <c:v>1.3889999999999825E-3</c:v>
                </c:pt>
                <c:pt idx="1390">
                  <c:v>1.3899999999999824E-3</c:v>
                </c:pt>
                <c:pt idx="1391">
                  <c:v>1.3909999999999823E-3</c:v>
                </c:pt>
                <c:pt idx="1392">
                  <c:v>1.3919999999999822E-3</c:v>
                </c:pt>
                <c:pt idx="1393">
                  <c:v>1.3929999999999821E-3</c:v>
                </c:pt>
                <c:pt idx="1394">
                  <c:v>1.3939999999999821E-3</c:v>
                </c:pt>
                <c:pt idx="1395">
                  <c:v>1.394999999999982E-3</c:v>
                </c:pt>
                <c:pt idx="1396">
                  <c:v>1.3959999999999819E-3</c:v>
                </c:pt>
                <c:pt idx="1397">
                  <c:v>1.3969999999999818E-3</c:v>
                </c:pt>
                <c:pt idx="1398">
                  <c:v>1.3979999999999817E-3</c:v>
                </c:pt>
                <c:pt idx="1399">
                  <c:v>1.3989999999999816E-3</c:v>
                </c:pt>
                <c:pt idx="1400">
                  <c:v>1.3999999999999816E-3</c:v>
                </c:pt>
                <c:pt idx="1401">
                  <c:v>1.4009999999999815E-3</c:v>
                </c:pt>
                <c:pt idx="1402">
                  <c:v>1.4019999999999814E-3</c:v>
                </c:pt>
                <c:pt idx="1403">
                  <c:v>1.4029999999999813E-3</c:v>
                </c:pt>
                <c:pt idx="1404">
                  <c:v>1.4039999999999812E-3</c:v>
                </c:pt>
                <c:pt idx="1405">
                  <c:v>1.4049999999999811E-3</c:v>
                </c:pt>
                <c:pt idx="1406">
                  <c:v>1.405999999999981E-3</c:v>
                </c:pt>
                <c:pt idx="1407">
                  <c:v>1.406999999999981E-3</c:v>
                </c:pt>
                <c:pt idx="1408">
                  <c:v>1.4079999999999809E-3</c:v>
                </c:pt>
                <c:pt idx="1409">
                  <c:v>1.4089999999999808E-3</c:v>
                </c:pt>
                <c:pt idx="1410">
                  <c:v>1.4099999999999807E-3</c:v>
                </c:pt>
                <c:pt idx="1411">
                  <c:v>1.4109999999999806E-3</c:v>
                </c:pt>
                <c:pt idx="1412">
                  <c:v>1.4119999999999805E-3</c:v>
                </c:pt>
                <c:pt idx="1413">
                  <c:v>1.4129999999999805E-3</c:v>
                </c:pt>
                <c:pt idx="1414">
                  <c:v>1.4139999999999804E-3</c:v>
                </c:pt>
                <c:pt idx="1415">
                  <c:v>1.4149999999999803E-3</c:v>
                </c:pt>
                <c:pt idx="1416">
                  <c:v>1.4159999999999802E-3</c:v>
                </c:pt>
                <c:pt idx="1417">
                  <c:v>1.4169999999999801E-3</c:v>
                </c:pt>
                <c:pt idx="1418">
                  <c:v>1.41799999999998E-3</c:v>
                </c:pt>
                <c:pt idx="1419">
                  <c:v>1.41899999999998E-3</c:v>
                </c:pt>
                <c:pt idx="1420">
                  <c:v>1.4199999999999799E-3</c:v>
                </c:pt>
                <c:pt idx="1421">
                  <c:v>1.4209999999999798E-3</c:v>
                </c:pt>
                <c:pt idx="1422">
                  <c:v>1.4219999999999797E-3</c:v>
                </c:pt>
                <c:pt idx="1423">
                  <c:v>1.4229999999999796E-3</c:v>
                </c:pt>
                <c:pt idx="1424">
                  <c:v>1.4239999999999795E-3</c:v>
                </c:pt>
                <c:pt idx="1425">
                  <c:v>1.4249999999999795E-3</c:v>
                </c:pt>
                <c:pt idx="1426">
                  <c:v>1.4259999999999794E-3</c:v>
                </c:pt>
                <c:pt idx="1427">
                  <c:v>1.4269999999999793E-3</c:v>
                </c:pt>
                <c:pt idx="1428">
                  <c:v>1.4279999999999792E-3</c:v>
                </c:pt>
                <c:pt idx="1429">
                  <c:v>1.4289999999999791E-3</c:v>
                </c:pt>
                <c:pt idx="1430">
                  <c:v>1.429999999999979E-3</c:v>
                </c:pt>
                <c:pt idx="1431">
                  <c:v>1.4309999999999789E-3</c:v>
                </c:pt>
                <c:pt idx="1432">
                  <c:v>1.4319999999999789E-3</c:v>
                </c:pt>
                <c:pt idx="1433">
                  <c:v>1.4329999999999788E-3</c:v>
                </c:pt>
                <c:pt idx="1434">
                  <c:v>1.4339999999999787E-3</c:v>
                </c:pt>
                <c:pt idx="1435">
                  <c:v>1.4349999999999786E-3</c:v>
                </c:pt>
                <c:pt idx="1436">
                  <c:v>1.4359999999999785E-3</c:v>
                </c:pt>
                <c:pt idx="1437">
                  <c:v>1.4369999999999784E-3</c:v>
                </c:pt>
                <c:pt idx="1438">
                  <c:v>1.4379999999999784E-3</c:v>
                </c:pt>
                <c:pt idx="1439">
                  <c:v>1.4389999999999783E-3</c:v>
                </c:pt>
                <c:pt idx="1440">
                  <c:v>1.4399999999999782E-3</c:v>
                </c:pt>
                <c:pt idx="1441">
                  <c:v>1.4409999999999781E-3</c:v>
                </c:pt>
                <c:pt idx="1442">
                  <c:v>1.441999999999978E-3</c:v>
                </c:pt>
                <c:pt idx="1443">
                  <c:v>1.4429999999999779E-3</c:v>
                </c:pt>
                <c:pt idx="1444">
                  <c:v>1.4439999999999779E-3</c:v>
                </c:pt>
                <c:pt idx="1445">
                  <c:v>1.4449999999999778E-3</c:v>
                </c:pt>
                <c:pt idx="1446">
                  <c:v>1.4459999999999777E-3</c:v>
                </c:pt>
                <c:pt idx="1447">
                  <c:v>1.4469999999999776E-3</c:v>
                </c:pt>
                <c:pt idx="1448">
                  <c:v>1.4479999999999775E-3</c:v>
                </c:pt>
                <c:pt idx="1449">
                  <c:v>1.4489999999999774E-3</c:v>
                </c:pt>
                <c:pt idx="1450">
                  <c:v>1.4499999999999773E-3</c:v>
                </c:pt>
                <c:pt idx="1451">
                  <c:v>1.4509999999999773E-3</c:v>
                </c:pt>
                <c:pt idx="1452">
                  <c:v>1.4519999999999772E-3</c:v>
                </c:pt>
                <c:pt idx="1453">
                  <c:v>1.4529999999999771E-3</c:v>
                </c:pt>
                <c:pt idx="1454">
                  <c:v>1.453999999999977E-3</c:v>
                </c:pt>
                <c:pt idx="1455">
                  <c:v>1.4549999999999769E-3</c:v>
                </c:pt>
                <c:pt idx="1456">
                  <c:v>1.4559999999999768E-3</c:v>
                </c:pt>
                <c:pt idx="1457">
                  <c:v>1.4569999999999768E-3</c:v>
                </c:pt>
                <c:pt idx="1458">
                  <c:v>1.4579999999999767E-3</c:v>
                </c:pt>
                <c:pt idx="1459">
                  <c:v>1.4589999999999766E-3</c:v>
                </c:pt>
                <c:pt idx="1460">
                  <c:v>1.4599999999999765E-3</c:v>
                </c:pt>
                <c:pt idx="1461">
                  <c:v>1.4609999999999764E-3</c:v>
                </c:pt>
                <c:pt idx="1462">
                  <c:v>1.4619999999999763E-3</c:v>
                </c:pt>
                <c:pt idx="1463">
                  <c:v>1.4629999999999763E-3</c:v>
                </c:pt>
                <c:pt idx="1464">
                  <c:v>1.4639999999999762E-3</c:v>
                </c:pt>
                <c:pt idx="1465">
                  <c:v>1.4649999999999761E-3</c:v>
                </c:pt>
                <c:pt idx="1466">
                  <c:v>1.465999999999976E-3</c:v>
                </c:pt>
                <c:pt idx="1467">
                  <c:v>1.4669999999999759E-3</c:v>
                </c:pt>
                <c:pt idx="1468">
                  <c:v>1.4679999999999758E-3</c:v>
                </c:pt>
                <c:pt idx="1469">
                  <c:v>1.4689999999999758E-3</c:v>
                </c:pt>
                <c:pt idx="1470">
                  <c:v>1.4699999999999757E-3</c:v>
                </c:pt>
                <c:pt idx="1471">
                  <c:v>1.4709999999999756E-3</c:v>
                </c:pt>
                <c:pt idx="1472">
                  <c:v>1.4719999999999755E-3</c:v>
                </c:pt>
                <c:pt idx="1473">
                  <c:v>1.4729999999999754E-3</c:v>
                </c:pt>
                <c:pt idx="1474">
                  <c:v>1.4739999999999753E-3</c:v>
                </c:pt>
                <c:pt idx="1475">
                  <c:v>1.4749999999999752E-3</c:v>
                </c:pt>
                <c:pt idx="1476">
                  <c:v>1.4759999999999752E-3</c:v>
                </c:pt>
                <c:pt idx="1477">
                  <c:v>1.4769999999999751E-3</c:v>
                </c:pt>
                <c:pt idx="1478">
                  <c:v>1.477999999999975E-3</c:v>
                </c:pt>
                <c:pt idx="1479">
                  <c:v>1.4789999999999749E-3</c:v>
                </c:pt>
                <c:pt idx="1480">
                  <c:v>1.4799999999999748E-3</c:v>
                </c:pt>
                <c:pt idx="1481">
                  <c:v>1.4809999999999747E-3</c:v>
                </c:pt>
                <c:pt idx="1482">
                  <c:v>1.4819999999999747E-3</c:v>
                </c:pt>
                <c:pt idx="1483">
                  <c:v>1.4829999999999746E-3</c:v>
                </c:pt>
                <c:pt idx="1484">
                  <c:v>1.4839999999999745E-3</c:v>
                </c:pt>
                <c:pt idx="1485">
                  <c:v>1.4849999999999744E-3</c:v>
                </c:pt>
                <c:pt idx="1486">
                  <c:v>1.4859999999999743E-3</c:v>
                </c:pt>
                <c:pt idx="1487">
                  <c:v>1.4869999999999742E-3</c:v>
                </c:pt>
                <c:pt idx="1488">
                  <c:v>1.4879999999999742E-3</c:v>
                </c:pt>
                <c:pt idx="1489">
                  <c:v>1.4889999999999741E-3</c:v>
                </c:pt>
                <c:pt idx="1490">
                  <c:v>1.489999999999974E-3</c:v>
                </c:pt>
                <c:pt idx="1491">
                  <c:v>1.4909999999999739E-3</c:v>
                </c:pt>
                <c:pt idx="1492">
                  <c:v>1.4919999999999738E-3</c:v>
                </c:pt>
                <c:pt idx="1493">
                  <c:v>1.4929999999999737E-3</c:v>
                </c:pt>
                <c:pt idx="1494">
                  <c:v>1.4939999999999736E-3</c:v>
                </c:pt>
                <c:pt idx="1495">
                  <c:v>1.4949999999999736E-3</c:v>
                </c:pt>
                <c:pt idx="1496">
                  <c:v>1.4959999999999735E-3</c:v>
                </c:pt>
                <c:pt idx="1497">
                  <c:v>1.4969999999999734E-3</c:v>
                </c:pt>
                <c:pt idx="1498">
                  <c:v>1.4979999999999733E-3</c:v>
                </c:pt>
                <c:pt idx="1499">
                  <c:v>1.4989999999999732E-3</c:v>
                </c:pt>
                <c:pt idx="1500">
                  <c:v>1.4999999999999731E-3</c:v>
                </c:pt>
                <c:pt idx="1501">
                  <c:v>1.5009999999999731E-3</c:v>
                </c:pt>
                <c:pt idx="1502">
                  <c:v>1.501999999999973E-3</c:v>
                </c:pt>
                <c:pt idx="1503">
                  <c:v>1.5029999999999729E-3</c:v>
                </c:pt>
                <c:pt idx="1504">
                  <c:v>1.5039999999999728E-3</c:v>
                </c:pt>
                <c:pt idx="1505">
                  <c:v>1.5049999999999727E-3</c:v>
                </c:pt>
                <c:pt idx="1506">
                  <c:v>1.5059999999999726E-3</c:v>
                </c:pt>
                <c:pt idx="1507">
                  <c:v>1.5069999999999726E-3</c:v>
                </c:pt>
                <c:pt idx="1508">
                  <c:v>1.5079999999999725E-3</c:v>
                </c:pt>
                <c:pt idx="1509">
                  <c:v>1.5089999999999724E-3</c:v>
                </c:pt>
                <c:pt idx="1510">
                  <c:v>1.5099999999999723E-3</c:v>
                </c:pt>
                <c:pt idx="1511">
                  <c:v>1.5109999999999722E-3</c:v>
                </c:pt>
                <c:pt idx="1512">
                  <c:v>1.5119999999999721E-3</c:v>
                </c:pt>
                <c:pt idx="1513">
                  <c:v>1.512999999999972E-3</c:v>
                </c:pt>
                <c:pt idx="1514">
                  <c:v>1.513999999999972E-3</c:v>
                </c:pt>
                <c:pt idx="1515">
                  <c:v>1.5149999999999719E-3</c:v>
                </c:pt>
                <c:pt idx="1516">
                  <c:v>1.5159999999999718E-3</c:v>
                </c:pt>
                <c:pt idx="1517">
                  <c:v>1.5169999999999717E-3</c:v>
                </c:pt>
                <c:pt idx="1518">
                  <c:v>1.5179999999999716E-3</c:v>
                </c:pt>
                <c:pt idx="1519">
                  <c:v>1.5189999999999715E-3</c:v>
                </c:pt>
                <c:pt idx="1520">
                  <c:v>1.5199999999999715E-3</c:v>
                </c:pt>
                <c:pt idx="1521">
                  <c:v>1.5209999999999714E-3</c:v>
                </c:pt>
                <c:pt idx="1522">
                  <c:v>1.5219999999999713E-3</c:v>
                </c:pt>
                <c:pt idx="1523">
                  <c:v>1.5229999999999712E-3</c:v>
                </c:pt>
                <c:pt idx="1524">
                  <c:v>1.5239999999999711E-3</c:v>
                </c:pt>
                <c:pt idx="1525">
                  <c:v>1.524999999999971E-3</c:v>
                </c:pt>
                <c:pt idx="1526">
                  <c:v>1.525999999999971E-3</c:v>
                </c:pt>
                <c:pt idx="1527">
                  <c:v>1.5269999999999709E-3</c:v>
                </c:pt>
                <c:pt idx="1528">
                  <c:v>1.5279999999999708E-3</c:v>
                </c:pt>
                <c:pt idx="1529">
                  <c:v>1.5289999999999707E-3</c:v>
                </c:pt>
                <c:pt idx="1530">
                  <c:v>1.5299999999999706E-3</c:v>
                </c:pt>
                <c:pt idx="1531">
                  <c:v>1.5309999999999705E-3</c:v>
                </c:pt>
                <c:pt idx="1532">
                  <c:v>1.5319999999999705E-3</c:v>
                </c:pt>
                <c:pt idx="1533">
                  <c:v>1.5329999999999704E-3</c:v>
                </c:pt>
                <c:pt idx="1534">
                  <c:v>1.5339999999999703E-3</c:v>
                </c:pt>
                <c:pt idx="1535">
                  <c:v>1.5349999999999702E-3</c:v>
                </c:pt>
                <c:pt idx="1536">
                  <c:v>1.5359999999999701E-3</c:v>
                </c:pt>
                <c:pt idx="1537">
                  <c:v>1.53699999999997E-3</c:v>
                </c:pt>
                <c:pt idx="1538">
                  <c:v>1.5379999999999699E-3</c:v>
                </c:pt>
                <c:pt idx="1539">
                  <c:v>1.5389999999999699E-3</c:v>
                </c:pt>
                <c:pt idx="1540">
                  <c:v>1.5399999999999698E-3</c:v>
                </c:pt>
                <c:pt idx="1541">
                  <c:v>1.5409999999999697E-3</c:v>
                </c:pt>
                <c:pt idx="1542">
                  <c:v>1.5419999999999696E-3</c:v>
                </c:pt>
                <c:pt idx="1543">
                  <c:v>1.5429999999999695E-3</c:v>
                </c:pt>
                <c:pt idx="1544">
                  <c:v>1.5439999999999694E-3</c:v>
                </c:pt>
                <c:pt idx="1545">
                  <c:v>1.5449999999999694E-3</c:v>
                </c:pt>
                <c:pt idx="1546">
                  <c:v>1.5459999999999693E-3</c:v>
                </c:pt>
                <c:pt idx="1547">
                  <c:v>1.5469999999999692E-3</c:v>
                </c:pt>
                <c:pt idx="1548">
                  <c:v>1.5479999999999691E-3</c:v>
                </c:pt>
                <c:pt idx="1549">
                  <c:v>1.548999999999969E-3</c:v>
                </c:pt>
                <c:pt idx="1550">
                  <c:v>1.5499999999999689E-3</c:v>
                </c:pt>
                <c:pt idx="1551">
                  <c:v>1.5509999999999689E-3</c:v>
                </c:pt>
                <c:pt idx="1552">
                  <c:v>1.5519999999999688E-3</c:v>
                </c:pt>
                <c:pt idx="1553">
                  <c:v>1.5529999999999687E-3</c:v>
                </c:pt>
                <c:pt idx="1554">
                  <c:v>1.5539999999999686E-3</c:v>
                </c:pt>
                <c:pt idx="1555">
                  <c:v>1.5549999999999685E-3</c:v>
                </c:pt>
                <c:pt idx="1556">
                  <c:v>1.5559999999999684E-3</c:v>
                </c:pt>
                <c:pt idx="1557">
                  <c:v>1.5569999999999683E-3</c:v>
                </c:pt>
                <c:pt idx="1558">
                  <c:v>1.5579999999999683E-3</c:v>
                </c:pt>
                <c:pt idx="1559">
                  <c:v>1.5589999999999682E-3</c:v>
                </c:pt>
                <c:pt idx="1560">
                  <c:v>1.5599999999999681E-3</c:v>
                </c:pt>
                <c:pt idx="1561">
                  <c:v>1.560999999999968E-3</c:v>
                </c:pt>
                <c:pt idx="1562">
                  <c:v>1.5619999999999679E-3</c:v>
                </c:pt>
                <c:pt idx="1563">
                  <c:v>1.5629999999999678E-3</c:v>
                </c:pt>
                <c:pt idx="1564">
                  <c:v>1.5639999999999678E-3</c:v>
                </c:pt>
                <c:pt idx="1565">
                  <c:v>1.5649999999999677E-3</c:v>
                </c:pt>
                <c:pt idx="1566">
                  <c:v>1.5659999999999676E-3</c:v>
                </c:pt>
                <c:pt idx="1567">
                  <c:v>1.5669999999999675E-3</c:v>
                </c:pt>
                <c:pt idx="1568">
                  <c:v>1.5679999999999674E-3</c:v>
                </c:pt>
                <c:pt idx="1569">
                  <c:v>1.5689999999999673E-3</c:v>
                </c:pt>
                <c:pt idx="1570">
                  <c:v>1.5699999999999673E-3</c:v>
                </c:pt>
                <c:pt idx="1571">
                  <c:v>1.5709999999999672E-3</c:v>
                </c:pt>
                <c:pt idx="1572">
                  <c:v>1.5719999999999671E-3</c:v>
                </c:pt>
                <c:pt idx="1573">
                  <c:v>1.572999999999967E-3</c:v>
                </c:pt>
                <c:pt idx="1574">
                  <c:v>1.5739999999999669E-3</c:v>
                </c:pt>
                <c:pt idx="1575">
                  <c:v>1.5749999999999668E-3</c:v>
                </c:pt>
                <c:pt idx="1576">
                  <c:v>1.5759999999999668E-3</c:v>
                </c:pt>
                <c:pt idx="1577">
                  <c:v>1.5769999999999667E-3</c:v>
                </c:pt>
                <c:pt idx="1578">
                  <c:v>1.5779999999999666E-3</c:v>
                </c:pt>
                <c:pt idx="1579">
                  <c:v>1.5789999999999665E-3</c:v>
                </c:pt>
                <c:pt idx="1580">
                  <c:v>1.5799999999999664E-3</c:v>
                </c:pt>
                <c:pt idx="1581">
                  <c:v>1.5809999999999663E-3</c:v>
                </c:pt>
                <c:pt idx="1582">
                  <c:v>1.5819999999999662E-3</c:v>
                </c:pt>
                <c:pt idx="1583">
                  <c:v>1.5829999999999662E-3</c:v>
                </c:pt>
                <c:pt idx="1584">
                  <c:v>1.5839999999999661E-3</c:v>
                </c:pt>
                <c:pt idx="1585">
                  <c:v>1.584999999999966E-3</c:v>
                </c:pt>
                <c:pt idx="1586">
                  <c:v>1.5859999999999659E-3</c:v>
                </c:pt>
                <c:pt idx="1587">
                  <c:v>1.5869999999999658E-3</c:v>
                </c:pt>
                <c:pt idx="1588">
                  <c:v>1.5879999999999657E-3</c:v>
                </c:pt>
                <c:pt idx="1589">
                  <c:v>1.5889999999999657E-3</c:v>
                </c:pt>
                <c:pt idx="1590">
                  <c:v>1.5899999999999656E-3</c:v>
                </c:pt>
                <c:pt idx="1591">
                  <c:v>1.5909999999999655E-3</c:v>
                </c:pt>
                <c:pt idx="1592">
                  <c:v>1.5919999999999654E-3</c:v>
                </c:pt>
                <c:pt idx="1593">
                  <c:v>1.5929999999999653E-3</c:v>
                </c:pt>
                <c:pt idx="1594">
                  <c:v>1.5939999999999652E-3</c:v>
                </c:pt>
                <c:pt idx="1595">
                  <c:v>1.5949999999999652E-3</c:v>
                </c:pt>
                <c:pt idx="1596">
                  <c:v>1.5959999999999651E-3</c:v>
                </c:pt>
                <c:pt idx="1597">
                  <c:v>1.596999999999965E-3</c:v>
                </c:pt>
                <c:pt idx="1598">
                  <c:v>1.5979999999999649E-3</c:v>
                </c:pt>
                <c:pt idx="1599">
                  <c:v>1.5989999999999648E-3</c:v>
                </c:pt>
                <c:pt idx="1600">
                  <c:v>1.5999999999999647E-3</c:v>
                </c:pt>
                <c:pt idx="1601">
                  <c:v>1.6009999999999646E-3</c:v>
                </c:pt>
                <c:pt idx="1602">
                  <c:v>1.6019999999999646E-3</c:v>
                </c:pt>
                <c:pt idx="1603">
                  <c:v>1.6029999999999645E-3</c:v>
                </c:pt>
                <c:pt idx="1604">
                  <c:v>1.6039999999999644E-3</c:v>
                </c:pt>
                <c:pt idx="1605">
                  <c:v>1.6049999999999643E-3</c:v>
                </c:pt>
                <c:pt idx="1606">
                  <c:v>1.6059999999999642E-3</c:v>
                </c:pt>
                <c:pt idx="1607">
                  <c:v>1.6069999999999641E-3</c:v>
                </c:pt>
                <c:pt idx="1608">
                  <c:v>1.6079999999999641E-3</c:v>
                </c:pt>
                <c:pt idx="1609">
                  <c:v>1.608999999999964E-3</c:v>
                </c:pt>
                <c:pt idx="1610">
                  <c:v>1.6099999999999639E-3</c:v>
                </c:pt>
                <c:pt idx="1611">
                  <c:v>1.6109999999999638E-3</c:v>
                </c:pt>
                <c:pt idx="1612">
                  <c:v>1.6119999999999637E-3</c:v>
                </c:pt>
                <c:pt idx="1613">
                  <c:v>1.6129999999999636E-3</c:v>
                </c:pt>
                <c:pt idx="1614">
                  <c:v>1.6139999999999636E-3</c:v>
                </c:pt>
                <c:pt idx="1615">
                  <c:v>1.6149999999999635E-3</c:v>
                </c:pt>
                <c:pt idx="1616">
                  <c:v>1.6159999999999634E-3</c:v>
                </c:pt>
                <c:pt idx="1617">
                  <c:v>1.6169999999999633E-3</c:v>
                </c:pt>
                <c:pt idx="1618">
                  <c:v>1.6179999999999632E-3</c:v>
                </c:pt>
                <c:pt idx="1619">
                  <c:v>1.6189999999999631E-3</c:v>
                </c:pt>
                <c:pt idx="1620">
                  <c:v>1.619999999999963E-3</c:v>
                </c:pt>
                <c:pt idx="1621">
                  <c:v>1.620999999999963E-3</c:v>
                </c:pt>
                <c:pt idx="1622">
                  <c:v>1.6219999999999629E-3</c:v>
                </c:pt>
                <c:pt idx="1623">
                  <c:v>1.6229999999999628E-3</c:v>
                </c:pt>
                <c:pt idx="1624">
                  <c:v>1.6239999999999627E-3</c:v>
                </c:pt>
                <c:pt idx="1625">
                  <c:v>1.6249999999999626E-3</c:v>
                </c:pt>
                <c:pt idx="1626">
                  <c:v>1.6259999999999625E-3</c:v>
                </c:pt>
                <c:pt idx="1627">
                  <c:v>1.6269999999999625E-3</c:v>
                </c:pt>
                <c:pt idx="1628">
                  <c:v>1.6279999999999624E-3</c:v>
                </c:pt>
                <c:pt idx="1629">
                  <c:v>1.6289999999999623E-3</c:v>
                </c:pt>
                <c:pt idx="1630">
                  <c:v>1.6299999999999622E-3</c:v>
                </c:pt>
                <c:pt idx="1631">
                  <c:v>1.6309999999999621E-3</c:v>
                </c:pt>
                <c:pt idx="1632">
                  <c:v>1.631999999999962E-3</c:v>
                </c:pt>
                <c:pt idx="1633">
                  <c:v>1.632999999999962E-3</c:v>
                </c:pt>
                <c:pt idx="1634">
                  <c:v>1.6339999999999619E-3</c:v>
                </c:pt>
                <c:pt idx="1635">
                  <c:v>1.6349999999999618E-3</c:v>
                </c:pt>
                <c:pt idx="1636">
                  <c:v>1.6359999999999617E-3</c:v>
                </c:pt>
                <c:pt idx="1637">
                  <c:v>1.6369999999999616E-3</c:v>
                </c:pt>
                <c:pt idx="1638">
                  <c:v>1.6379999999999615E-3</c:v>
                </c:pt>
                <c:pt idx="1639">
                  <c:v>1.6389999999999615E-3</c:v>
                </c:pt>
                <c:pt idx="1640">
                  <c:v>1.6399999999999614E-3</c:v>
                </c:pt>
                <c:pt idx="1641">
                  <c:v>1.6409999999999613E-3</c:v>
                </c:pt>
                <c:pt idx="1642">
                  <c:v>1.6419999999999612E-3</c:v>
                </c:pt>
                <c:pt idx="1643">
                  <c:v>1.6429999999999611E-3</c:v>
                </c:pt>
                <c:pt idx="1644">
                  <c:v>1.643999999999961E-3</c:v>
                </c:pt>
                <c:pt idx="1645">
                  <c:v>1.6449999999999609E-3</c:v>
                </c:pt>
                <c:pt idx="1646">
                  <c:v>1.6459999999999609E-3</c:v>
                </c:pt>
                <c:pt idx="1647">
                  <c:v>1.6469999999999608E-3</c:v>
                </c:pt>
                <c:pt idx="1648">
                  <c:v>1.6479999999999607E-3</c:v>
                </c:pt>
                <c:pt idx="1649">
                  <c:v>1.6489999999999606E-3</c:v>
                </c:pt>
                <c:pt idx="1650">
                  <c:v>1.6499999999999605E-3</c:v>
                </c:pt>
                <c:pt idx="1651">
                  <c:v>1.6509999999999604E-3</c:v>
                </c:pt>
                <c:pt idx="1652">
                  <c:v>1.6519999999999604E-3</c:v>
                </c:pt>
                <c:pt idx="1653">
                  <c:v>1.6529999999999603E-3</c:v>
                </c:pt>
                <c:pt idx="1654">
                  <c:v>1.6539999999999602E-3</c:v>
                </c:pt>
                <c:pt idx="1655">
                  <c:v>1.6549999999999601E-3</c:v>
                </c:pt>
                <c:pt idx="1656">
                  <c:v>1.65599999999996E-3</c:v>
                </c:pt>
                <c:pt idx="1657">
                  <c:v>1.6569999999999599E-3</c:v>
                </c:pt>
                <c:pt idx="1658">
                  <c:v>1.6579999999999599E-3</c:v>
                </c:pt>
                <c:pt idx="1659">
                  <c:v>1.6589999999999598E-3</c:v>
                </c:pt>
                <c:pt idx="1660">
                  <c:v>1.6599999999999597E-3</c:v>
                </c:pt>
                <c:pt idx="1661">
                  <c:v>1.6609999999999596E-3</c:v>
                </c:pt>
                <c:pt idx="1662">
                  <c:v>1.6619999999999595E-3</c:v>
                </c:pt>
                <c:pt idx="1663">
                  <c:v>1.6629999999999594E-3</c:v>
                </c:pt>
                <c:pt idx="1664">
                  <c:v>1.6639999999999593E-3</c:v>
                </c:pt>
                <c:pt idx="1665">
                  <c:v>1.6649999999999593E-3</c:v>
                </c:pt>
                <c:pt idx="1666">
                  <c:v>1.6659999999999592E-3</c:v>
                </c:pt>
                <c:pt idx="1667">
                  <c:v>1.6669999999999591E-3</c:v>
                </c:pt>
                <c:pt idx="1668">
                  <c:v>1.667999999999959E-3</c:v>
                </c:pt>
                <c:pt idx="1669">
                  <c:v>1.6689999999999589E-3</c:v>
                </c:pt>
                <c:pt idx="1670">
                  <c:v>1.6699999999999588E-3</c:v>
                </c:pt>
                <c:pt idx="1671">
                  <c:v>1.6709999999999588E-3</c:v>
                </c:pt>
                <c:pt idx="1672">
                  <c:v>1.6719999999999587E-3</c:v>
                </c:pt>
                <c:pt idx="1673">
                  <c:v>1.6729999999999586E-3</c:v>
                </c:pt>
                <c:pt idx="1674">
                  <c:v>1.6739999999999585E-3</c:v>
                </c:pt>
                <c:pt idx="1675">
                  <c:v>1.6749999999999584E-3</c:v>
                </c:pt>
                <c:pt idx="1676">
                  <c:v>1.6759999999999583E-3</c:v>
                </c:pt>
                <c:pt idx="1677">
                  <c:v>1.6769999999999583E-3</c:v>
                </c:pt>
                <c:pt idx="1678">
                  <c:v>1.6779999999999582E-3</c:v>
                </c:pt>
                <c:pt idx="1679">
                  <c:v>1.6789999999999581E-3</c:v>
                </c:pt>
                <c:pt idx="1680">
                  <c:v>1.679999999999958E-3</c:v>
                </c:pt>
                <c:pt idx="1681">
                  <c:v>1.6809999999999579E-3</c:v>
                </c:pt>
                <c:pt idx="1682">
                  <c:v>1.6819999999999578E-3</c:v>
                </c:pt>
                <c:pt idx="1683">
                  <c:v>1.6829999999999578E-3</c:v>
                </c:pt>
                <c:pt idx="1684">
                  <c:v>1.6839999999999577E-3</c:v>
                </c:pt>
                <c:pt idx="1685">
                  <c:v>1.6849999999999576E-3</c:v>
                </c:pt>
                <c:pt idx="1686">
                  <c:v>1.6859999999999575E-3</c:v>
                </c:pt>
                <c:pt idx="1687">
                  <c:v>1.6869999999999574E-3</c:v>
                </c:pt>
                <c:pt idx="1688">
                  <c:v>1.6879999999999573E-3</c:v>
                </c:pt>
                <c:pt idx="1689">
                  <c:v>1.6889999999999572E-3</c:v>
                </c:pt>
                <c:pt idx="1690">
                  <c:v>1.6899999999999572E-3</c:v>
                </c:pt>
                <c:pt idx="1691">
                  <c:v>1.6909999999999571E-3</c:v>
                </c:pt>
                <c:pt idx="1692">
                  <c:v>1.691999999999957E-3</c:v>
                </c:pt>
                <c:pt idx="1693">
                  <c:v>1.6929999999999569E-3</c:v>
                </c:pt>
                <c:pt idx="1694">
                  <c:v>1.6939999999999568E-3</c:v>
                </c:pt>
                <c:pt idx="1695">
                  <c:v>1.6949999999999567E-3</c:v>
                </c:pt>
                <c:pt idx="1696">
                  <c:v>1.6959999999999567E-3</c:v>
                </c:pt>
                <c:pt idx="1697">
                  <c:v>1.6969999999999566E-3</c:v>
                </c:pt>
                <c:pt idx="1698">
                  <c:v>1.6979999999999565E-3</c:v>
                </c:pt>
                <c:pt idx="1699">
                  <c:v>1.6989999999999564E-3</c:v>
                </c:pt>
                <c:pt idx="1700">
                  <c:v>1.6999999999999563E-3</c:v>
                </c:pt>
                <c:pt idx="1701">
                  <c:v>1.7009999999999562E-3</c:v>
                </c:pt>
                <c:pt idx="1702">
                  <c:v>1.7019999999999562E-3</c:v>
                </c:pt>
                <c:pt idx="1703">
                  <c:v>1.7029999999999561E-3</c:v>
                </c:pt>
                <c:pt idx="1704">
                  <c:v>1.703999999999956E-3</c:v>
                </c:pt>
                <c:pt idx="1705">
                  <c:v>1.7049999999999559E-3</c:v>
                </c:pt>
                <c:pt idx="1706">
                  <c:v>1.7059999999999558E-3</c:v>
                </c:pt>
                <c:pt idx="1707">
                  <c:v>1.7069999999999557E-3</c:v>
                </c:pt>
                <c:pt idx="1708">
                  <c:v>1.7079999999999556E-3</c:v>
                </c:pt>
                <c:pt idx="1709">
                  <c:v>1.7089999999999556E-3</c:v>
                </c:pt>
                <c:pt idx="1710">
                  <c:v>1.7099999999999555E-3</c:v>
                </c:pt>
                <c:pt idx="1711">
                  <c:v>1.7109999999999554E-3</c:v>
                </c:pt>
                <c:pt idx="1712">
                  <c:v>1.7119999999999553E-3</c:v>
                </c:pt>
                <c:pt idx="1713">
                  <c:v>1.7129999999999552E-3</c:v>
                </c:pt>
                <c:pt idx="1714">
                  <c:v>1.7139999999999551E-3</c:v>
                </c:pt>
                <c:pt idx="1715">
                  <c:v>1.7149999999999551E-3</c:v>
                </c:pt>
                <c:pt idx="1716">
                  <c:v>1.715999999999955E-3</c:v>
                </c:pt>
                <c:pt idx="1717">
                  <c:v>1.7169999999999549E-3</c:v>
                </c:pt>
                <c:pt idx="1718">
                  <c:v>1.7179999999999548E-3</c:v>
                </c:pt>
                <c:pt idx="1719">
                  <c:v>1.7189999999999547E-3</c:v>
                </c:pt>
                <c:pt idx="1720">
                  <c:v>1.7199999999999546E-3</c:v>
                </c:pt>
                <c:pt idx="1721">
                  <c:v>1.7209999999999546E-3</c:v>
                </c:pt>
                <c:pt idx="1722">
                  <c:v>1.7219999999999545E-3</c:v>
                </c:pt>
                <c:pt idx="1723">
                  <c:v>1.7229999999999544E-3</c:v>
                </c:pt>
                <c:pt idx="1724">
                  <c:v>1.7239999999999543E-3</c:v>
                </c:pt>
                <c:pt idx="1725">
                  <c:v>1.7249999999999542E-3</c:v>
                </c:pt>
                <c:pt idx="1726">
                  <c:v>1.7259999999999541E-3</c:v>
                </c:pt>
                <c:pt idx="1727">
                  <c:v>1.726999999999954E-3</c:v>
                </c:pt>
                <c:pt idx="1728">
                  <c:v>1.727999999999954E-3</c:v>
                </c:pt>
                <c:pt idx="1729">
                  <c:v>1.7289999999999539E-3</c:v>
                </c:pt>
                <c:pt idx="1730">
                  <c:v>1.7299999999999538E-3</c:v>
                </c:pt>
                <c:pt idx="1731">
                  <c:v>1.7309999999999537E-3</c:v>
                </c:pt>
                <c:pt idx="1732">
                  <c:v>1.7319999999999536E-3</c:v>
                </c:pt>
                <c:pt idx="1733">
                  <c:v>1.7329999999999535E-3</c:v>
                </c:pt>
                <c:pt idx="1734">
                  <c:v>1.7339999999999535E-3</c:v>
                </c:pt>
                <c:pt idx="1735">
                  <c:v>1.7349999999999534E-3</c:v>
                </c:pt>
                <c:pt idx="1736">
                  <c:v>1.7359999999999533E-3</c:v>
                </c:pt>
                <c:pt idx="1737">
                  <c:v>1.7369999999999532E-3</c:v>
                </c:pt>
                <c:pt idx="1738">
                  <c:v>1.7379999999999531E-3</c:v>
                </c:pt>
                <c:pt idx="1739">
                  <c:v>1.738999999999953E-3</c:v>
                </c:pt>
                <c:pt idx="1740">
                  <c:v>1.739999999999953E-3</c:v>
                </c:pt>
                <c:pt idx="1741">
                  <c:v>1.7409999999999529E-3</c:v>
                </c:pt>
                <c:pt idx="1742">
                  <c:v>1.7419999999999528E-3</c:v>
                </c:pt>
                <c:pt idx="1743">
                  <c:v>1.7429999999999527E-3</c:v>
                </c:pt>
                <c:pt idx="1744">
                  <c:v>1.7439999999999526E-3</c:v>
                </c:pt>
                <c:pt idx="1745">
                  <c:v>1.7449999999999525E-3</c:v>
                </c:pt>
                <c:pt idx="1746">
                  <c:v>1.7459999999999525E-3</c:v>
                </c:pt>
                <c:pt idx="1747">
                  <c:v>1.7469999999999524E-3</c:v>
                </c:pt>
                <c:pt idx="1748">
                  <c:v>1.7479999999999523E-3</c:v>
                </c:pt>
                <c:pt idx="1749">
                  <c:v>1.7489999999999522E-3</c:v>
                </c:pt>
                <c:pt idx="1750">
                  <c:v>1.7499999999999521E-3</c:v>
                </c:pt>
                <c:pt idx="1751">
                  <c:v>1.750999999999952E-3</c:v>
                </c:pt>
                <c:pt idx="1752">
                  <c:v>1.7519999999999519E-3</c:v>
                </c:pt>
                <c:pt idx="1753">
                  <c:v>1.7529999999999519E-3</c:v>
                </c:pt>
                <c:pt idx="1754">
                  <c:v>1.7539999999999518E-3</c:v>
                </c:pt>
                <c:pt idx="1755">
                  <c:v>1.7549999999999517E-3</c:v>
                </c:pt>
                <c:pt idx="1756">
                  <c:v>1.7559999999999516E-3</c:v>
                </c:pt>
                <c:pt idx="1757">
                  <c:v>1.7569999999999515E-3</c:v>
                </c:pt>
                <c:pt idx="1758">
                  <c:v>1.7579999999999514E-3</c:v>
                </c:pt>
                <c:pt idx="1759">
                  <c:v>1.7589999999999514E-3</c:v>
                </c:pt>
                <c:pt idx="1760">
                  <c:v>1.7599999999999513E-3</c:v>
                </c:pt>
                <c:pt idx="1761">
                  <c:v>1.7609999999999512E-3</c:v>
                </c:pt>
                <c:pt idx="1762">
                  <c:v>1.7619999999999511E-3</c:v>
                </c:pt>
                <c:pt idx="1763">
                  <c:v>1.762999999999951E-3</c:v>
                </c:pt>
                <c:pt idx="1764">
                  <c:v>1.7639999999999509E-3</c:v>
                </c:pt>
                <c:pt idx="1765">
                  <c:v>1.7649999999999509E-3</c:v>
                </c:pt>
                <c:pt idx="1766">
                  <c:v>1.7659999999999508E-3</c:v>
                </c:pt>
                <c:pt idx="1767">
                  <c:v>1.7669999999999507E-3</c:v>
                </c:pt>
                <c:pt idx="1768">
                  <c:v>1.7679999999999506E-3</c:v>
                </c:pt>
                <c:pt idx="1769">
                  <c:v>1.7689999999999505E-3</c:v>
                </c:pt>
                <c:pt idx="1770">
                  <c:v>1.7699999999999504E-3</c:v>
                </c:pt>
                <c:pt idx="1771">
                  <c:v>1.7709999999999503E-3</c:v>
                </c:pt>
                <c:pt idx="1772">
                  <c:v>1.7719999999999503E-3</c:v>
                </c:pt>
                <c:pt idx="1773">
                  <c:v>1.7729999999999502E-3</c:v>
                </c:pt>
                <c:pt idx="1774">
                  <c:v>1.7739999999999501E-3</c:v>
                </c:pt>
                <c:pt idx="1775">
                  <c:v>1.77499999999995E-3</c:v>
                </c:pt>
                <c:pt idx="1776">
                  <c:v>1.7759999999999499E-3</c:v>
                </c:pt>
                <c:pt idx="1777">
                  <c:v>1.7769999999999498E-3</c:v>
                </c:pt>
                <c:pt idx="1778">
                  <c:v>1.7779999999999498E-3</c:v>
                </c:pt>
                <c:pt idx="1779">
                  <c:v>1.7789999999999497E-3</c:v>
                </c:pt>
                <c:pt idx="1780">
                  <c:v>1.7799999999999496E-3</c:v>
                </c:pt>
                <c:pt idx="1781">
                  <c:v>1.7809999999999495E-3</c:v>
                </c:pt>
                <c:pt idx="1782">
                  <c:v>1.7819999999999494E-3</c:v>
                </c:pt>
                <c:pt idx="1783">
                  <c:v>1.7829999999999493E-3</c:v>
                </c:pt>
                <c:pt idx="1784">
                  <c:v>1.7839999999999493E-3</c:v>
                </c:pt>
                <c:pt idx="1785">
                  <c:v>1.7849999999999492E-3</c:v>
                </c:pt>
                <c:pt idx="1786">
                  <c:v>1.7859999999999491E-3</c:v>
                </c:pt>
                <c:pt idx="1787">
                  <c:v>1.786999999999949E-3</c:v>
                </c:pt>
                <c:pt idx="1788">
                  <c:v>1.7879999999999489E-3</c:v>
                </c:pt>
                <c:pt idx="1789">
                  <c:v>1.7889999999999488E-3</c:v>
                </c:pt>
                <c:pt idx="1790">
                  <c:v>1.7899999999999488E-3</c:v>
                </c:pt>
                <c:pt idx="1791">
                  <c:v>1.7909999999999487E-3</c:v>
                </c:pt>
                <c:pt idx="1792">
                  <c:v>1.7919999999999486E-3</c:v>
                </c:pt>
                <c:pt idx="1793">
                  <c:v>1.7929999999999485E-3</c:v>
                </c:pt>
                <c:pt idx="1794">
                  <c:v>1.7939999999999484E-3</c:v>
                </c:pt>
                <c:pt idx="1795">
                  <c:v>1.7949999999999483E-3</c:v>
                </c:pt>
                <c:pt idx="1796">
                  <c:v>1.7959999999999482E-3</c:v>
                </c:pt>
                <c:pt idx="1797">
                  <c:v>1.7969999999999482E-3</c:v>
                </c:pt>
                <c:pt idx="1798">
                  <c:v>1.7979999999999481E-3</c:v>
                </c:pt>
                <c:pt idx="1799">
                  <c:v>1.798999999999948E-3</c:v>
                </c:pt>
                <c:pt idx="1800">
                  <c:v>1.7999999999999479E-3</c:v>
                </c:pt>
                <c:pt idx="1801">
                  <c:v>1.8009999999999478E-3</c:v>
                </c:pt>
                <c:pt idx="1802">
                  <c:v>1.8019999999999477E-3</c:v>
                </c:pt>
                <c:pt idx="1803">
                  <c:v>1.8029999999999477E-3</c:v>
                </c:pt>
                <c:pt idx="1804">
                  <c:v>1.8039999999999476E-3</c:v>
                </c:pt>
                <c:pt idx="1805">
                  <c:v>1.8049999999999475E-3</c:v>
                </c:pt>
                <c:pt idx="1806">
                  <c:v>1.8059999999999474E-3</c:v>
                </c:pt>
                <c:pt idx="1807">
                  <c:v>1.8069999999999473E-3</c:v>
                </c:pt>
                <c:pt idx="1808">
                  <c:v>1.8079999999999472E-3</c:v>
                </c:pt>
                <c:pt idx="1809">
                  <c:v>1.8089999999999472E-3</c:v>
                </c:pt>
                <c:pt idx="1810">
                  <c:v>1.8099999999999471E-3</c:v>
                </c:pt>
                <c:pt idx="1811">
                  <c:v>1.810999999999947E-3</c:v>
                </c:pt>
                <c:pt idx="1812">
                  <c:v>1.8119999999999469E-3</c:v>
                </c:pt>
                <c:pt idx="1813">
                  <c:v>1.8129999999999468E-3</c:v>
                </c:pt>
                <c:pt idx="1814">
                  <c:v>1.8139999999999467E-3</c:v>
                </c:pt>
                <c:pt idx="1815">
                  <c:v>1.8149999999999466E-3</c:v>
                </c:pt>
                <c:pt idx="1816">
                  <c:v>1.8159999999999466E-3</c:v>
                </c:pt>
                <c:pt idx="1817">
                  <c:v>1.8169999999999465E-3</c:v>
                </c:pt>
                <c:pt idx="1818">
                  <c:v>1.8179999999999464E-3</c:v>
                </c:pt>
                <c:pt idx="1819">
                  <c:v>1.8189999999999463E-3</c:v>
                </c:pt>
                <c:pt idx="1820">
                  <c:v>1.8199999999999462E-3</c:v>
                </c:pt>
                <c:pt idx="1821">
                  <c:v>1.8209999999999461E-3</c:v>
                </c:pt>
                <c:pt idx="1822">
                  <c:v>1.8219999999999461E-3</c:v>
                </c:pt>
                <c:pt idx="1823">
                  <c:v>1.822999999999946E-3</c:v>
                </c:pt>
                <c:pt idx="1824">
                  <c:v>1.8239999999999459E-3</c:v>
                </c:pt>
                <c:pt idx="1825">
                  <c:v>1.8249999999999458E-3</c:v>
                </c:pt>
                <c:pt idx="1826">
                  <c:v>1.8259999999999457E-3</c:v>
                </c:pt>
                <c:pt idx="1827">
                  <c:v>1.8269999999999456E-3</c:v>
                </c:pt>
                <c:pt idx="1828">
                  <c:v>1.8279999999999456E-3</c:v>
                </c:pt>
                <c:pt idx="1829">
                  <c:v>1.8289999999999455E-3</c:v>
                </c:pt>
                <c:pt idx="1830">
                  <c:v>1.8299999999999454E-3</c:v>
                </c:pt>
                <c:pt idx="1831">
                  <c:v>1.8309999999999453E-3</c:v>
                </c:pt>
                <c:pt idx="1832">
                  <c:v>1.8319999999999452E-3</c:v>
                </c:pt>
                <c:pt idx="1833">
                  <c:v>1.8329999999999451E-3</c:v>
                </c:pt>
                <c:pt idx="1834">
                  <c:v>1.833999999999945E-3</c:v>
                </c:pt>
                <c:pt idx="1835">
                  <c:v>1.834999999999945E-3</c:v>
                </c:pt>
                <c:pt idx="1836">
                  <c:v>1.8359999999999449E-3</c:v>
                </c:pt>
                <c:pt idx="1837">
                  <c:v>1.8369999999999448E-3</c:v>
                </c:pt>
                <c:pt idx="1838">
                  <c:v>1.8379999999999447E-3</c:v>
                </c:pt>
                <c:pt idx="1839">
                  <c:v>1.8389999999999446E-3</c:v>
                </c:pt>
                <c:pt idx="1840">
                  <c:v>1.8399999999999445E-3</c:v>
                </c:pt>
                <c:pt idx="1841">
                  <c:v>1.8409999999999445E-3</c:v>
                </c:pt>
                <c:pt idx="1842">
                  <c:v>1.8419999999999444E-3</c:v>
                </c:pt>
                <c:pt idx="1843">
                  <c:v>1.8429999999999443E-3</c:v>
                </c:pt>
                <c:pt idx="1844">
                  <c:v>1.8439999999999442E-3</c:v>
                </c:pt>
                <c:pt idx="1845">
                  <c:v>1.8449999999999441E-3</c:v>
                </c:pt>
                <c:pt idx="1846">
                  <c:v>1.845999999999944E-3</c:v>
                </c:pt>
                <c:pt idx="1847">
                  <c:v>1.846999999999944E-3</c:v>
                </c:pt>
                <c:pt idx="1848">
                  <c:v>1.8479999999999439E-3</c:v>
                </c:pt>
                <c:pt idx="1849">
                  <c:v>1.8489999999999438E-3</c:v>
                </c:pt>
                <c:pt idx="1850">
                  <c:v>1.8499999999999437E-3</c:v>
                </c:pt>
                <c:pt idx="1851">
                  <c:v>1.8509999999999436E-3</c:v>
                </c:pt>
                <c:pt idx="1852">
                  <c:v>1.8519999999999435E-3</c:v>
                </c:pt>
                <c:pt idx="1853">
                  <c:v>1.8529999999999435E-3</c:v>
                </c:pt>
                <c:pt idx="1854">
                  <c:v>1.8539999999999434E-3</c:v>
                </c:pt>
                <c:pt idx="1855">
                  <c:v>1.8549999999999433E-3</c:v>
                </c:pt>
                <c:pt idx="1856">
                  <c:v>1.8559999999999432E-3</c:v>
                </c:pt>
                <c:pt idx="1857">
                  <c:v>1.8569999999999431E-3</c:v>
                </c:pt>
                <c:pt idx="1858">
                  <c:v>1.857999999999943E-3</c:v>
                </c:pt>
                <c:pt idx="1859">
                  <c:v>1.8589999999999429E-3</c:v>
                </c:pt>
                <c:pt idx="1860">
                  <c:v>1.8599999999999429E-3</c:v>
                </c:pt>
                <c:pt idx="1861">
                  <c:v>1.8609999999999428E-3</c:v>
                </c:pt>
                <c:pt idx="1862">
                  <c:v>1.8619999999999427E-3</c:v>
                </c:pt>
                <c:pt idx="1863">
                  <c:v>1.8629999999999426E-3</c:v>
                </c:pt>
                <c:pt idx="1864">
                  <c:v>1.8639999999999425E-3</c:v>
                </c:pt>
                <c:pt idx="1865">
                  <c:v>1.8649999999999424E-3</c:v>
                </c:pt>
                <c:pt idx="1866">
                  <c:v>1.8659999999999424E-3</c:v>
                </c:pt>
                <c:pt idx="1867">
                  <c:v>1.8669999999999423E-3</c:v>
                </c:pt>
                <c:pt idx="1868">
                  <c:v>1.8679999999999422E-3</c:v>
                </c:pt>
                <c:pt idx="1869">
                  <c:v>1.8689999999999421E-3</c:v>
                </c:pt>
                <c:pt idx="1870">
                  <c:v>1.869999999999942E-3</c:v>
                </c:pt>
                <c:pt idx="1871">
                  <c:v>1.8709999999999419E-3</c:v>
                </c:pt>
                <c:pt idx="1872">
                  <c:v>1.8719999999999419E-3</c:v>
                </c:pt>
                <c:pt idx="1873">
                  <c:v>1.8729999999999418E-3</c:v>
                </c:pt>
                <c:pt idx="1874">
                  <c:v>1.8739999999999417E-3</c:v>
                </c:pt>
                <c:pt idx="1875">
                  <c:v>1.8749999999999416E-3</c:v>
                </c:pt>
                <c:pt idx="1876">
                  <c:v>1.8759999999999415E-3</c:v>
                </c:pt>
                <c:pt idx="1877">
                  <c:v>1.8769999999999414E-3</c:v>
                </c:pt>
                <c:pt idx="1878">
                  <c:v>1.8779999999999413E-3</c:v>
                </c:pt>
                <c:pt idx="1879">
                  <c:v>1.8789999999999413E-3</c:v>
                </c:pt>
                <c:pt idx="1880">
                  <c:v>1.8799999999999412E-3</c:v>
                </c:pt>
                <c:pt idx="1881">
                  <c:v>1.8809999999999411E-3</c:v>
                </c:pt>
                <c:pt idx="1882">
                  <c:v>1.881999999999941E-3</c:v>
                </c:pt>
                <c:pt idx="1883">
                  <c:v>1.8829999999999409E-3</c:v>
                </c:pt>
                <c:pt idx="1884">
                  <c:v>1.8839999999999408E-3</c:v>
                </c:pt>
                <c:pt idx="1885">
                  <c:v>1.8849999999999408E-3</c:v>
                </c:pt>
                <c:pt idx="1886">
                  <c:v>1.8859999999999407E-3</c:v>
                </c:pt>
                <c:pt idx="1887">
                  <c:v>1.8869999999999406E-3</c:v>
                </c:pt>
                <c:pt idx="1888">
                  <c:v>1.8879999999999405E-3</c:v>
                </c:pt>
                <c:pt idx="1889">
                  <c:v>1.8889999999999404E-3</c:v>
                </c:pt>
                <c:pt idx="1890">
                  <c:v>1.8899999999999403E-3</c:v>
                </c:pt>
                <c:pt idx="1891">
                  <c:v>1.8909999999999403E-3</c:v>
                </c:pt>
                <c:pt idx="1892">
                  <c:v>1.8919999999999402E-3</c:v>
                </c:pt>
                <c:pt idx="1893">
                  <c:v>1.8929999999999401E-3</c:v>
                </c:pt>
                <c:pt idx="1894">
                  <c:v>1.89399999999994E-3</c:v>
                </c:pt>
                <c:pt idx="1895">
                  <c:v>1.8949999999999399E-3</c:v>
                </c:pt>
                <c:pt idx="1896">
                  <c:v>1.8959999999999398E-3</c:v>
                </c:pt>
                <c:pt idx="1897">
                  <c:v>1.8969999999999398E-3</c:v>
                </c:pt>
                <c:pt idx="1898">
                  <c:v>1.8979999999999397E-3</c:v>
                </c:pt>
                <c:pt idx="1899">
                  <c:v>1.8989999999999396E-3</c:v>
                </c:pt>
                <c:pt idx="1900">
                  <c:v>1.8999999999999395E-3</c:v>
                </c:pt>
                <c:pt idx="1901">
                  <c:v>1.9009999999999394E-3</c:v>
                </c:pt>
                <c:pt idx="1902">
                  <c:v>1.9019999999999393E-3</c:v>
                </c:pt>
                <c:pt idx="1903">
                  <c:v>1.9029999999999392E-3</c:v>
                </c:pt>
                <c:pt idx="1904">
                  <c:v>1.9039999999999392E-3</c:v>
                </c:pt>
                <c:pt idx="1905">
                  <c:v>1.9049999999999391E-3</c:v>
                </c:pt>
                <c:pt idx="1906">
                  <c:v>1.905999999999939E-3</c:v>
                </c:pt>
                <c:pt idx="1907">
                  <c:v>1.9069999999999389E-3</c:v>
                </c:pt>
                <c:pt idx="1908">
                  <c:v>1.9079999999999388E-3</c:v>
                </c:pt>
                <c:pt idx="1909">
                  <c:v>1.9089999999999387E-3</c:v>
                </c:pt>
                <c:pt idx="1910">
                  <c:v>1.9099999999999387E-3</c:v>
                </c:pt>
                <c:pt idx="1911">
                  <c:v>1.9109999999999386E-3</c:v>
                </c:pt>
                <c:pt idx="1912">
                  <c:v>1.9119999999999385E-3</c:v>
                </c:pt>
                <c:pt idx="1913">
                  <c:v>1.9129999999999384E-3</c:v>
                </c:pt>
                <c:pt idx="1914">
                  <c:v>1.9139999999999383E-3</c:v>
                </c:pt>
                <c:pt idx="1915">
                  <c:v>1.9149999999999382E-3</c:v>
                </c:pt>
                <c:pt idx="1916">
                  <c:v>1.9159999999999382E-3</c:v>
                </c:pt>
                <c:pt idx="1917">
                  <c:v>1.9169999999999381E-3</c:v>
                </c:pt>
                <c:pt idx="1918">
                  <c:v>1.917999999999938E-3</c:v>
                </c:pt>
                <c:pt idx="1919">
                  <c:v>1.9189999999999379E-3</c:v>
                </c:pt>
                <c:pt idx="1920">
                  <c:v>1.9199999999999378E-3</c:v>
                </c:pt>
                <c:pt idx="1921">
                  <c:v>1.9209999999999377E-3</c:v>
                </c:pt>
                <c:pt idx="1922">
                  <c:v>1.9219999999999376E-3</c:v>
                </c:pt>
                <c:pt idx="1923">
                  <c:v>1.9229999999999376E-3</c:v>
                </c:pt>
                <c:pt idx="1924">
                  <c:v>1.9239999999999375E-3</c:v>
                </c:pt>
                <c:pt idx="1925">
                  <c:v>1.9249999999999374E-3</c:v>
                </c:pt>
                <c:pt idx="1926">
                  <c:v>1.9259999999999373E-3</c:v>
                </c:pt>
                <c:pt idx="1927">
                  <c:v>1.9269999999999372E-3</c:v>
                </c:pt>
                <c:pt idx="1928">
                  <c:v>1.9279999999999371E-3</c:v>
                </c:pt>
                <c:pt idx="1929">
                  <c:v>1.9289999999999371E-3</c:v>
                </c:pt>
                <c:pt idx="1930">
                  <c:v>1.929999999999937E-3</c:v>
                </c:pt>
                <c:pt idx="1931">
                  <c:v>1.9309999999999369E-3</c:v>
                </c:pt>
                <c:pt idx="1932">
                  <c:v>1.9319999999999368E-3</c:v>
                </c:pt>
                <c:pt idx="1933">
                  <c:v>1.9329999999999367E-3</c:v>
                </c:pt>
                <c:pt idx="1934">
                  <c:v>1.9339999999999366E-3</c:v>
                </c:pt>
                <c:pt idx="1935">
                  <c:v>1.9349999999999366E-3</c:v>
                </c:pt>
                <c:pt idx="1936">
                  <c:v>1.9359999999999365E-3</c:v>
                </c:pt>
                <c:pt idx="1937">
                  <c:v>1.9369999999999364E-3</c:v>
                </c:pt>
                <c:pt idx="1938">
                  <c:v>1.9379999999999363E-3</c:v>
                </c:pt>
                <c:pt idx="1939">
                  <c:v>1.9389999999999362E-3</c:v>
                </c:pt>
                <c:pt idx="1940">
                  <c:v>1.9399999999999361E-3</c:v>
                </c:pt>
                <c:pt idx="1941">
                  <c:v>1.940999999999936E-3</c:v>
                </c:pt>
                <c:pt idx="1942">
                  <c:v>1.941999999999936E-3</c:v>
                </c:pt>
                <c:pt idx="1943">
                  <c:v>1.9429999999999359E-3</c:v>
                </c:pt>
                <c:pt idx="1944">
                  <c:v>1.9439999999999358E-3</c:v>
                </c:pt>
                <c:pt idx="1945">
                  <c:v>1.9449999999999357E-3</c:v>
                </c:pt>
                <c:pt idx="1946">
                  <c:v>1.9459999999999356E-3</c:v>
                </c:pt>
                <c:pt idx="1947">
                  <c:v>1.9469999999999355E-3</c:v>
                </c:pt>
                <c:pt idx="1948">
                  <c:v>1.9479999999999355E-3</c:v>
                </c:pt>
                <c:pt idx="1949">
                  <c:v>1.9489999999999354E-3</c:v>
                </c:pt>
                <c:pt idx="1950">
                  <c:v>1.9499999999999353E-3</c:v>
                </c:pt>
                <c:pt idx="1951">
                  <c:v>1.9509999999999352E-3</c:v>
                </c:pt>
                <c:pt idx="1952">
                  <c:v>1.9519999999999351E-3</c:v>
                </c:pt>
                <c:pt idx="1953">
                  <c:v>1.952999999999935E-3</c:v>
                </c:pt>
                <c:pt idx="1954">
                  <c:v>1.953999999999935E-3</c:v>
                </c:pt>
                <c:pt idx="1955">
                  <c:v>1.9549999999999351E-3</c:v>
                </c:pt>
                <c:pt idx="1956">
                  <c:v>1.9559999999999352E-3</c:v>
                </c:pt>
                <c:pt idx="1957">
                  <c:v>1.9569999999999354E-3</c:v>
                </c:pt>
                <c:pt idx="1958">
                  <c:v>1.9579999999999355E-3</c:v>
                </c:pt>
                <c:pt idx="1959">
                  <c:v>1.9589999999999356E-3</c:v>
                </c:pt>
                <c:pt idx="1960">
                  <c:v>1.9599999999999358E-3</c:v>
                </c:pt>
                <c:pt idx="1961">
                  <c:v>1.9609999999999359E-3</c:v>
                </c:pt>
                <c:pt idx="1962">
                  <c:v>1.961999999999936E-3</c:v>
                </c:pt>
                <c:pt idx="1963">
                  <c:v>1.9629999999999362E-3</c:v>
                </c:pt>
                <c:pt idx="1964">
                  <c:v>1.9639999999999363E-3</c:v>
                </c:pt>
                <c:pt idx="1965">
                  <c:v>1.9649999999999364E-3</c:v>
                </c:pt>
                <c:pt idx="1966">
                  <c:v>1.9659999999999365E-3</c:v>
                </c:pt>
                <c:pt idx="1967">
                  <c:v>1.9669999999999367E-3</c:v>
                </c:pt>
                <c:pt idx="1968">
                  <c:v>1.9679999999999368E-3</c:v>
                </c:pt>
                <c:pt idx="1969">
                  <c:v>1.9689999999999369E-3</c:v>
                </c:pt>
                <c:pt idx="1970">
                  <c:v>1.9699999999999371E-3</c:v>
                </c:pt>
                <c:pt idx="1971">
                  <c:v>1.9709999999999372E-3</c:v>
                </c:pt>
                <c:pt idx="1972">
                  <c:v>1.9719999999999373E-3</c:v>
                </c:pt>
                <c:pt idx="1973">
                  <c:v>1.9729999999999375E-3</c:v>
                </c:pt>
                <c:pt idx="1974">
                  <c:v>1.9739999999999376E-3</c:v>
                </c:pt>
                <c:pt idx="1975">
                  <c:v>1.9749999999999377E-3</c:v>
                </c:pt>
                <c:pt idx="1976">
                  <c:v>1.9759999999999379E-3</c:v>
                </c:pt>
                <c:pt idx="1977">
                  <c:v>1.976999999999938E-3</c:v>
                </c:pt>
                <c:pt idx="1978">
                  <c:v>1.9779999999999381E-3</c:v>
                </c:pt>
                <c:pt idx="1979">
                  <c:v>1.9789999999999383E-3</c:v>
                </c:pt>
                <c:pt idx="1980">
                  <c:v>1.9799999999999384E-3</c:v>
                </c:pt>
                <c:pt idx="1981">
                  <c:v>1.9809999999999385E-3</c:v>
                </c:pt>
                <c:pt idx="1982">
                  <c:v>1.9819999999999387E-3</c:v>
                </c:pt>
                <c:pt idx="1983">
                  <c:v>1.9829999999999388E-3</c:v>
                </c:pt>
                <c:pt idx="1984">
                  <c:v>1.9839999999999389E-3</c:v>
                </c:pt>
                <c:pt idx="1985">
                  <c:v>1.9849999999999391E-3</c:v>
                </c:pt>
                <c:pt idx="1986">
                  <c:v>1.9859999999999392E-3</c:v>
                </c:pt>
                <c:pt idx="1987">
                  <c:v>1.9869999999999393E-3</c:v>
                </c:pt>
                <c:pt idx="1988">
                  <c:v>1.9879999999999395E-3</c:v>
                </c:pt>
                <c:pt idx="1989">
                  <c:v>1.9889999999999396E-3</c:v>
                </c:pt>
                <c:pt idx="1990">
                  <c:v>1.9899999999999397E-3</c:v>
                </c:pt>
                <c:pt idx="1991">
                  <c:v>1.9909999999999399E-3</c:v>
                </c:pt>
                <c:pt idx="1992">
                  <c:v>1.99199999999994E-3</c:v>
                </c:pt>
                <c:pt idx="1993">
                  <c:v>1.9929999999999401E-3</c:v>
                </c:pt>
                <c:pt idx="1994">
                  <c:v>1.9939999999999403E-3</c:v>
                </c:pt>
                <c:pt idx="1995">
                  <c:v>1.9949999999999404E-3</c:v>
                </c:pt>
                <c:pt idx="1996">
                  <c:v>1.9959999999999405E-3</c:v>
                </c:pt>
                <c:pt idx="1997">
                  <c:v>1.9969999999999407E-3</c:v>
                </c:pt>
                <c:pt idx="1998">
                  <c:v>1.9979999999999408E-3</c:v>
                </c:pt>
                <c:pt idx="1999">
                  <c:v>1.9989999999999409E-3</c:v>
                </c:pt>
              </c:numCache>
            </c:numRef>
          </c:xVal>
          <c:yVal>
            <c:numRef>
              <c:f>Sheet3!$B$2:$B$2001</c:f>
              <c:numCache>
                <c:formatCode>General</c:formatCode>
                <c:ptCount val="2000"/>
                <c:pt idx="0">
                  <c:v>0.784265533184626</c:v>
                </c:pt>
                <c:pt idx="1">
                  <c:v>0.743307635733086</c:v>
                </c:pt>
                <c:pt idx="2">
                  <c:v>0.699352596035406</c:v>
                </c:pt>
                <c:pt idx="3">
                  <c:v>0.65257764825423203</c:v>
                </c:pt>
                <c:pt idx="4">
                  <c:v>0.60317139689907895</c:v>
                </c:pt>
                <c:pt idx="5">
                  <c:v>0.55133305634101304</c:v>
                </c:pt>
                <c:pt idx="6">
                  <c:v>0.49727164754657099</c:v>
                </c:pt>
                <c:pt idx="7">
                  <c:v>0.441205155269837</c:v>
                </c:pt>
                <c:pt idx="8">
                  <c:v>0.38335964910100101</c:v>
                </c:pt>
                <c:pt idx="9">
                  <c:v>0.32396837191549399</c:v>
                </c:pt>
                <c:pt idx="10">
                  <c:v>0.26327079939922199</c:v>
                </c:pt>
                <c:pt idx="11">
                  <c:v>0.20151167444204399</c:v>
                </c:pt>
                <c:pt idx="12">
                  <c:v>0.138940020293015</c:v>
                </c:pt>
                <c:pt idx="13">
                  <c:v>7.58081364564617E-2</c:v>
                </c:pt>
                <c:pt idx="14">
                  <c:v>1.2370581377676999E-2</c:v>
                </c:pt>
                <c:pt idx="15">
                  <c:v>-5.1116853979842697E-2</c:v>
                </c:pt>
                <c:pt idx="16">
                  <c:v>-0.11439817752687099</c:v>
                </c:pt>
                <c:pt idx="17">
                  <c:v>-0.177218228251902</c:v>
                </c:pt>
                <c:pt idx="18">
                  <c:v>-0.239323705073551</c:v>
                </c:pt>
                <c:pt idx="19">
                  <c:v>-0.30046418819340298</c:v>
                </c:pt>
                <c:pt idx="20">
                  <c:v>-0.360393148831048</c:v>
                </c:pt>
                <c:pt idx="21">
                  <c:v>-0.41886894326986202</c:v>
                </c:pt>
                <c:pt idx="22">
                  <c:v>-0.47565578720538498</c:v>
                </c:pt>
                <c:pt idx="23">
                  <c:v>-0.530524706467568</c:v>
                </c:pt>
                <c:pt idx="24">
                  <c:v>-0.58325446028339101</c:v>
                </c:pt>
                <c:pt idx="25">
                  <c:v>-0.63363243335712505</c:v>
                </c:pt>
                <c:pt idx="26">
                  <c:v>-0.68145549317120102</c:v>
                </c:pt>
                <c:pt idx="27">
                  <c:v>-0.72653080905091705</c:v>
                </c:pt>
                <c:pt idx="28">
                  <c:v>-0.76867662969037298</c:v>
                </c:pt>
                <c:pt idx="29">
                  <c:v>-0.80772301600450602</c:v>
                </c:pt>
                <c:pt idx="30">
                  <c:v>-0.84351252635225704</c:v>
                </c:pt>
                <c:pt idx="31">
                  <c:v>-0.87590085136792495</c:v>
                </c:pt>
                <c:pt idx="32">
                  <c:v>-0.90475739584097103</c:v>
                </c:pt>
                <c:pt idx="33">
                  <c:v>-0.92996580529800998</c:v>
                </c:pt>
                <c:pt idx="34">
                  <c:v>-0.95142443516375397</c:v>
                </c:pt>
                <c:pt idx="35">
                  <c:v>-0.96904676060915296</c:v>
                </c:pt>
                <c:pt idx="36">
                  <c:v>-0.98276172543414897</c:v>
                </c:pt>
                <c:pt idx="37">
                  <c:v>-0.99251402857831295</c:v>
                </c:pt>
                <c:pt idx="38">
                  <c:v>-0.99826434710408296</c:v>
                </c:pt>
                <c:pt idx="39">
                  <c:v>-0.99998949475350096</c:v>
                </c:pt>
                <c:pt idx="40">
                  <c:v>-0.99768251543913999</c:v>
                </c:pt>
                <c:pt idx="41">
                  <c:v>-0.99135271129221902</c:v>
                </c:pt>
                <c:pt idx="42">
                  <c:v>-0.98102560515483805</c:v>
                </c:pt>
                <c:pt idx="43">
                  <c:v>-0.96674283766755598</c:v>
                </c:pt>
                <c:pt idx="44">
                  <c:v>-0.94856199936727903</c:v>
                </c:pt>
                <c:pt idx="45">
                  <c:v>-0.92655639847246196</c:v>
                </c:pt>
                <c:pt idx="46">
                  <c:v>-0.90081476529196103</c:v>
                </c:pt>
                <c:pt idx="47">
                  <c:v>-0.87144089444940498</c:v>
                </c:pt>
                <c:pt idx="48">
                  <c:v>-0.83855322636569196</c:v>
                </c:pt>
                <c:pt idx="49">
                  <c:v>-0.80228436968716499</c:v>
                </c:pt>
                <c:pt idx="50">
                  <c:v>-0.76278056658509596</c:v>
                </c:pt>
                <c:pt idx="51">
                  <c:v>-0.72020110308247998</c:v>
                </c:pt>
                <c:pt idx="52">
                  <c:v>-0.67471766678583101</c:v>
                </c:pt>
                <c:pt idx="53">
                  <c:v>-0.62651365461167596</c:v>
                </c:pt>
                <c:pt idx="54">
                  <c:v>-0.57578343329913595</c:v>
                </c:pt>
                <c:pt idx="55">
                  <c:v>-0.52273155569032104</c:v>
                </c:pt>
                <c:pt idx="56">
                  <c:v>-0.467571935938637</c:v>
                </c:pt>
                <c:pt idx="57">
                  <c:v>-0.410526986970701</c:v>
                </c:pt>
                <c:pt idx="58">
                  <c:v>-0.35182672367975498</c:v>
                </c:pt>
                <c:pt idx="59">
                  <c:v>-0.291707835466678</c:v>
                </c:pt>
                <c:pt idx="60">
                  <c:v>-0.23041273186823799</c:v>
                </c:pt>
                <c:pt idx="61">
                  <c:v>-0.168188565120796</c:v>
                </c:pt>
                <c:pt idx="62">
                  <c:v>-0.105286233600642</c:v>
                </c:pt>
                <c:pt idx="63">
                  <c:v>-4.1959370159260302E-2</c:v>
                </c:pt>
                <c:pt idx="64">
                  <c:v>2.1536680567277599E-2</c:v>
                </c:pt>
                <c:pt idx="65">
                  <c:v>8.4945891751118704E-2</c:v>
                </c:pt>
                <c:pt idx="66">
                  <c:v>0.148012586716152</c:v>
                </c:pt>
                <c:pt idx="67">
                  <c:v>0.21048246986965299</c:v>
                </c:pt>
                <c:pt idx="68">
                  <c:v>0.27210365206517501</c:v>
                </c:pt>
                <c:pt idx="69">
                  <c:v>0.33262766626224299</c:v>
                </c:pt>
                <c:pt idx="70">
                  <c:v>0.39181046938752301</c:v>
                </c:pt>
                <c:pt idx="71">
                  <c:v>0.449413426357821</c:v>
                </c:pt>
                <c:pt idx="72">
                  <c:v>0.50520427229714404</c:v>
                </c:pt>
                <c:pt idx="73">
                  <c:v>0.55895804906800695</c:v>
                </c:pt>
                <c:pt idx="74">
                  <c:v>0.61045801234073505</c:v>
                </c:pt>
                <c:pt idx="75">
                  <c:v>0.65949650554329797</c:v>
                </c:pt>
                <c:pt idx="76">
                  <c:v>0.70587579716777504</c:v>
                </c:pt>
                <c:pt idx="77">
                  <c:v>0.74940887805726597</c:v>
                </c:pt>
                <c:pt idx="78">
                  <c:v>0.78992021545848501</c:v>
                </c:pt>
                <c:pt idx="79">
                  <c:v>0.827246460799544</c:v>
                </c:pt>
                <c:pt idx="80">
                  <c:v>0.86123710833904199</c:v>
                </c:pt>
                <c:pt idx="81">
                  <c:v>0.89175510203071595</c:v>
                </c:pt>
                <c:pt idx="82">
                  <c:v>0.91867738815660904</c:v>
                </c:pt>
                <c:pt idx="83">
                  <c:v>0.94189541150050704</c:v>
                </c:pt>
                <c:pt idx="84">
                  <c:v>0.96131555306094896</c:v>
                </c:pt>
                <c:pt idx="85">
                  <c:v>0.97685950753889295</c:v>
                </c:pt>
                <c:pt idx="86">
                  <c:v>0.98846459907793804</c:v>
                </c:pt>
                <c:pt idx="87">
                  <c:v>0.99608403398399503</c:v>
                </c:pt>
                <c:pt idx="88">
                  <c:v>0.99968708940537698</c:v>
                </c:pt>
                <c:pt idx="89">
                  <c:v>0.99925923721254695</c:v>
                </c:pt>
                <c:pt idx="90">
                  <c:v>0.99480220257799101</c:v>
                </c:pt>
                <c:pt idx="91">
                  <c:v>0.98633395702003401</c:v>
                </c:pt>
                <c:pt idx="92">
                  <c:v>0.973888645938632</c:v>
                </c:pt>
                <c:pt idx="93">
                  <c:v>0.95751645093533699</c:v>
                </c:pt>
                <c:pt idx="94">
                  <c:v>0.93728338747258899</c:v>
                </c:pt>
                <c:pt idx="95">
                  <c:v>0.91327103868818504</c:v>
                </c:pt>
                <c:pt idx="96">
                  <c:v>0.88557622643826195</c:v>
                </c:pt>
                <c:pt idx="97">
                  <c:v>0.85431062089517096</c:v>
                </c:pt>
                <c:pt idx="98">
                  <c:v>0.81960029027443804</c:v>
                </c:pt>
                <c:pt idx="99">
                  <c:v>0.78158519250637604</c:v>
                </c:pt>
                <c:pt idx="100">
                  <c:v>0.740418610902003</c:v>
                </c:pt>
                <c:pt idx="101">
                  <c:v>0.69626653608878497</c:v>
                </c:pt>
                <c:pt idx="102">
                  <c:v>0.64930699670831804</c:v>
                </c:pt>
                <c:pt idx="103">
                  <c:v>0.59972934157470204</c:v>
                </c:pt>
                <c:pt idx="104">
                  <c:v>0.54773347618805901</c:v>
                </c:pt>
                <c:pt idx="105">
                  <c:v>0.49352905668170599</c:v>
                </c:pt>
                <c:pt idx="106">
                  <c:v>0.43733464445313502</c:v>
                </c:pt>
                <c:pt idx="107">
                  <c:v>0.37937682488744001</c:v>
                </c:pt>
                <c:pt idx="108">
                  <c:v>0.31988929372668601</c:v>
                </c:pt>
                <c:pt idx="109">
                  <c:v>0.259111914769103</c:v>
                </c:pt>
                <c:pt idx="110">
                  <c:v>0.19728975269763999</c:v>
                </c:pt>
                <c:pt idx="111">
                  <c:v>0.134672084937663</c:v>
                </c:pt>
                <c:pt idx="112">
                  <c:v>7.1511396528174301E-2</c:v>
                </c:pt>
                <c:pt idx="113">
                  <c:v>8.0623620593813193E-3</c:v>
                </c:pt>
                <c:pt idx="114">
                  <c:v>-5.5419181218377099E-2</c:v>
                </c:pt>
                <c:pt idx="115">
                  <c:v>-0.118677264973736</c:v>
                </c:pt>
                <c:pt idx="116">
                  <c:v>-0.18145682190196499</c:v>
                </c:pt>
                <c:pt idx="117">
                  <c:v>-0.24350471419952399</c:v>
                </c:pt>
                <c:pt idx="118">
                  <c:v>-0.30457075425855201</c:v>
                </c:pt>
                <c:pt idx="119">
                  <c:v>-0.364408713465662</c:v>
                </c:pt>
                <c:pt idx="120">
                  <c:v>-0.42277731503740801</c:v>
                </c:pt>
                <c:pt idx="121">
                  <c:v>-0.47944120688912101</c:v>
                </c:pt>
                <c:pt idx="122">
                  <c:v>-0.53417191061437197</c:v>
                </c:pt>
                <c:pt idx="123">
                  <c:v>-0.58674874274858901</c:v>
                </c:pt>
                <c:pt idx="124">
                  <c:v>-0.63695970460215401</c:v>
                </c:pt>
                <c:pt idx="125">
                  <c:v>-0.68460233707501905</c:v>
                </c:pt>
                <c:pt idx="126">
                  <c:v>-0.72948453700607296</c:v>
                </c:pt>
                <c:pt idx="127">
                  <c:v>-0.77142533176561701</c:v>
                </c:pt>
                <c:pt idx="128">
                  <c:v>-0.81025560896765303</c:v>
                </c:pt>
                <c:pt idx="129">
                  <c:v>-0.84581879835965401</c:v>
                </c:pt>
                <c:pt idx="130">
                  <c:v>-0.87797150314033701</c:v>
                </c:pt>
                <c:pt idx="131">
                  <c:v>-0.90658407815983999</c:v>
                </c:pt>
                <c:pt idx="132">
                  <c:v>-0.93154115267092896</c:v>
                </c:pt>
                <c:pt idx="133">
                  <c:v>-0.95274209552337297</c:v>
                </c:pt>
                <c:pt idx="134">
                  <c:v>-0.97010142092579099</c:v>
                </c:pt>
                <c:pt idx="135">
                  <c:v>-0.98354913313883296</c:v>
                </c:pt>
                <c:pt idx="136">
                  <c:v>-0.99303100870985195</c:v>
                </c:pt>
                <c:pt idx="137">
                  <c:v>-0.99850881511104805</c:v>
                </c:pt>
                <c:pt idx="138">
                  <c:v>-0.99996046489949597</c:v>
                </c:pt>
                <c:pt idx="139">
                  <c:v>-0.99738010477745098</c:v>
                </c:pt>
                <c:pt idx="140">
                  <c:v>-0.99077813919383795</c:v>
                </c:pt>
                <c:pt idx="141">
                  <c:v>-0.98018118839175405</c:v>
                </c:pt>
                <c:pt idx="142">
                  <c:v>-0.96563198107113601</c:v>
                </c:pt>
                <c:pt idx="143">
                  <c:v>-0.94718918209941505</c:v>
                </c:pt>
                <c:pt idx="144">
                  <c:v>-0.924927155964827</c:v>
                </c:pt>
                <c:pt idx="145">
                  <c:v>-0.89893566692621296</c:v>
                </c:pt>
                <c:pt idx="146">
                  <c:v>-0.869319517068329</c:v>
                </c:pt>
                <c:pt idx="147">
                  <c:v>-0.83619812372208502</c:v>
                </c:pt>
                <c:pt idx="148">
                  <c:v>-0.79970503795366099</c:v>
                </c:pt>
                <c:pt idx="149">
                  <c:v>-0.75998740606397996</c:v>
                </c:pt>
                <c:pt idx="150">
                  <c:v>-0.71720537626991998</c:v>
                </c:pt>
                <c:pt idx="151">
                  <c:v>-0.67153145295958205</c:v>
                </c:pt>
                <c:pt idx="152">
                  <c:v>-0.62314980112538099</c:v>
                </c:pt>
                <c:pt idx="153">
                  <c:v>-0.57225550377963097</c:v>
                </c:pt>
                <c:pt idx="154">
                  <c:v>-0.51905377534678498</c:v>
                </c:pt>
                <c:pt idx="155">
                  <c:v>-0.46375913420414899</c:v>
                </c:pt>
                <c:pt idx="156">
                  <c:v>-0.40659453770744702</c:v>
                </c:pt>
                <c:pt idx="157">
                  <c:v>-0.34779048318901801</c:v>
                </c:pt>
                <c:pt idx="158">
                  <c:v>-0.28758407855354401</c:v>
                </c:pt>
                <c:pt idx="159">
                  <c:v>-0.226218086218824</c:v>
                </c:pt>
                <c:pt idx="160">
                  <c:v>-0.16393994425661301</c:v>
                </c:pt>
                <c:pt idx="161">
                  <c:v>-0.101000768680401</c:v>
                </c:pt>
                <c:pt idx="162">
                  <c:v>-3.7654340903145303E-2</c:v>
                </c:pt>
                <c:pt idx="163">
                  <c:v>2.5843915552364601E-2</c:v>
                </c:pt>
                <c:pt idx="164">
                  <c:v>8.9237964964408695E-2</c:v>
                </c:pt>
                <c:pt idx="165">
                  <c:v>0.15227219179169901</c:v>
                </c:pt>
                <c:pt idx="166">
                  <c:v>0.21469243135854699</c:v>
                </c:pt>
                <c:pt idx="167">
                  <c:v>0.27624699468985298</c:v>
                </c:pt>
                <c:pt idx="168">
                  <c:v>0.33668768336367699</c:v>
                </c:pt>
                <c:pt idx="169">
                  <c:v>0.395770790289309</c:v>
                </c:pt>
                <c:pt idx="170">
                  <c:v>0.45325808237550802</c:v>
                </c:pt>
                <c:pt idx="171">
                  <c:v>0.50891776112668297</c:v>
                </c:pt>
                <c:pt idx="172">
                  <c:v>0.56252539729366002</c:v>
                </c:pt>
                <c:pt idx="173">
                  <c:v>0.61386483581042095</c:v>
                </c:pt>
                <c:pt idx="174">
                  <c:v>0.66272906736793702</c:v>
                </c:pt>
                <c:pt idx="175">
                  <c:v>0.70892106311074099</c:v>
                </c:pt>
                <c:pt idx="176">
                  <c:v>0.75225456909064603</c:v>
                </c:pt>
                <c:pt idx="177">
                  <c:v>0.79255485727419395</c:v>
                </c:pt>
                <c:pt idx="178">
                  <c:v>0.829659430075673</c:v>
                </c:pt>
                <c:pt idx="179">
                  <c:v>0.86341867557490204</c:v>
                </c:pt>
                <c:pt idx="180">
                  <c:v>0.89369647077782099</c:v>
                </c:pt>
                <c:pt idx="181">
                  <c:v>0.92037073048745299</c:v>
                </c:pt>
                <c:pt idx="182">
                  <c:v>0.94333389957209202</c:v>
                </c:pt>
                <c:pt idx="183">
                  <c:v>0.96249338664580197</c:v>
                </c:pt>
                <c:pt idx="184">
                  <c:v>0.97777193741256396</c:v>
                </c:pt>
                <c:pt idx="185">
                  <c:v>0.98910794616868303</c:v>
                </c:pt>
                <c:pt idx="186">
                  <c:v>0.99645570420740803</c:v>
                </c:pt>
                <c:pt idx="187">
                  <c:v>0.99978558412418805</c:v>
                </c:pt>
                <c:pt idx="188">
                  <c:v>0.999084159279371</c:v>
                </c:pt>
                <c:pt idx="189">
                  <c:v>0.99435425793670096</c:v>
                </c:pt>
                <c:pt idx="190">
                  <c:v>0.98561495185926895</c:v>
                </c:pt>
                <c:pt idx="191">
                  <c:v>0.972901479408944</c:v>
                </c:pt>
                <c:pt idx="192">
                  <c:v>0.95626510345932403</c:v>
                </c:pt>
                <c:pt idx="193">
                  <c:v>0.93577290469515595</c:v>
                </c:pt>
                <c:pt idx="194">
                  <c:v>0.91150751113164996</c:v>
                </c:pt>
                <c:pt idx="195">
                  <c:v>0.88356676494433795</c:v>
                </c:pt>
                <c:pt idx="196">
                  <c:v>0.852063327952848</c:v>
                </c:pt>
                <c:pt idx="197">
                  <c:v>0.81712422734937795</c:v>
                </c:pt>
                <c:pt idx="198">
                  <c:v>0.77889034350354602</c:v>
                </c:pt>
                <c:pt idx="199">
                  <c:v>0.73751584190888098</c:v>
                </c:pt>
                <c:pt idx="200">
                  <c:v>0.69316755156145904</c:v>
                </c:pt>
                <c:pt idx="201">
                  <c:v>0.64602429227712799</c:v>
                </c:pt>
                <c:pt idx="202">
                  <c:v>0.59627615365975095</c:v>
                </c:pt>
                <c:pt idx="203">
                  <c:v>0.54412372862772296</c:v>
                </c:pt>
                <c:pt idx="204">
                  <c:v>0.48977730458936197</c:v>
                </c:pt>
                <c:pt idx="205">
                  <c:v>0.43345601552847601</c:v>
                </c:pt>
                <c:pt idx="206">
                  <c:v>0.37538695841902903</c:v>
                </c:pt>
                <c:pt idx="207">
                  <c:v>0.31580427753169998</c:v>
                </c:pt>
                <c:pt idx="208">
                  <c:v>0.25494822032452602</c:v>
                </c:pt>
                <c:pt idx="209">
                  <c:v>0.19306416872447901</c:v>
                </c:pt>
                <c:pt idx="210">
                  <c:v>0.130401649705988</c:v>
                </c:pt>
                <c:pt idx="211">
                  <c:v>6.7213329155918794E-2</c:v>
                </c:pt>
                <c:pt idx="212">
                  <c:v>3.7539930819506201E-3</c:v>
                </c:pt>
                <c:pt idx="213">
                  <c:v>-5.9720479727759103E-2</c:v>
                </c:pt>
                <c:pt idx="214">
                  <c:v>-0.122954149451175</c:v>
                </c:pt>
                <c:pt idx="215">
                  <c:v>-0.18569204722507199</c:v>
                </c:pt>
                <c:pt idx="216">
                  <c:v>-0.247681203222678</c:v>
                </c:pt>
                <c:pt idx="217">
                  <c:v>-0.30867166667083601</c:v>
                </c:pt>
                <c:pt idx="218">
                  <c:v>-0.36841751369385201</c:v>
                </c:pt>
                <c:pt idx="219">
                  <c:v>-0.426677838920205</c:v>
                </c:pt>
                <c:pt idx="220">
                  <c:v>-0.48321772685377901</c:v>
                </c:pt>
                <c:pt idx="221">
                  <c:v>-0.537809199092945</c:v>
                </c:pt>
                <c:pt idx="222">
                  <c:v>-0.59023213357805504</c:v>
                </c:pt>
                <c:pt idx="223">
                  <c:v>-0.64027515216087205</c:v>
                </c:pt>
                <c:pt idx="224">
                  <c:v>-0.68773647291705198</c:v>
                </c:pt>
                <c:pt idx="225">
                  <c:v>-0.73242472376502399</c:v>
                </c:pt>
                <c:pt idx="226">
                  <c:v>-0.774159714110636</c:v>
                </c:pt>
                <c:pt idx="227">
                  <c:v>-0.81277316140613098</c:v>
                </c:pt>
                <c:pt idx="228">
                  <c:v>-0.84810936969387996</c:v>
                </c:pt>
                <c:pt idx="229">
                  <c:v>-0.88002585739884498</c:v>
                </c:pt>
                <c:pt idx="230">
                  <c:v>-0.908393931838411</c:v>
                </c:pt>
                <c:pt idx="231">
                  <c:v>-0.933099208133081</c:v>
                </c:pt>
                <c:pt idx="232">
                  <c:v>-0.95404207042567102</c:v>
                </c:pt>
                <c:pt idx="233">
                  <c:v>-0.97113807354931003</c:v>
                </c:pt>
                <c:pt idx="234">
                  <c:v>-0.98431828352466899</c:v>
                </c:pt>
                <c:pt idx="235">
                  <c:v>-0.99352955551341304</c:v>
                </c:pt>
                <c:pt idx="236">
                  <c:v>-0.99873474810720797</c:v>
                </c:pt>
                <c:pt idx="237">
                  <c:v>-0.99991287308815802</c:v>
                </c:pt>
                <c:pt idx="238">
                  <c:v>-0.99705918005685801</c:v>
                </c:pt>
                <c:pt idx="239">
                  <c:v>-0.99018517558680297</c:v>
                </c:pt>
                <c:pt idx="240">
                  <c:v>-0.97931857682794299</c:v>
                </c:pt>
                <c:pt idx="241">
                  <c:v>-0.96450319974643395</c:v>
                </c:pt>
                <c:pt idx="242">
                  <c:v>-0.94579878245125004</c:v>
                </c:pt>
                <c:pt idx="243">
                  <c:v>-0.92328074432000695</c:v>
                </c:pt>
                <c:pt idx="244">
                  <c:v>-0.89703988189526496</c:v>
                </c:pt>
                <c:pt idx="245">
                  <c:v>-0.86718200277749702</c:v>
                </c:pt>
                <c:pt idx="246">
                  <c:v>-0.83382749899091901</c:v>
                </c:pt>
                <c:pt idx="247">
                  <c:v>-0.79711086154247601</c:v>
                </c:pt>
                <c:pt idx="248">
                  <c:v>-0.75718013813132001</c:v>
                </c:pt>
                <c:pt idx="249">
                  <c:v>-0.714196336195424</c:v>
                </c:pt>
                <c:pt idx="250">
                  <c:v>-0.66833277370232802</c:v>
                </c:pt>
                <c:pt idx="251">
                  <c:v>-0.61977438030174403</c:v>
                </c:pt>
                <c:pt idx="252">
                  <c:v>-0.56871695165790603</c:v>
                </c:pt>
                <c:pt idx="253">
                  <c:v>-0.51536635996828595</c:v>
                </c:pt>
                <c:pt idx="254">
                  <c:v>-0.45993772385204201</c:v>
                </c:pt>
                <c:pt idx="255">
                  <c:v>-0.40265454095532799</c:v>
                </c:pt>
                <c:pt idx="256">
                  <c:v>-0.34374778677091899</c:v>
                </c:pt>
                <c:pt idx="257">
                  <c:v>-0.28345498330594299</c:v>
                </c:pt>
                <c:pt idx="258">
                  <c:v>-0.22201924135291001</c:v>
                </c:pt>
                <c:pt idx="259">
                  <c:v>-0.159688280225841</c:v>
                </c:pt>
                <c:pt idx="260">
                  <c:v>-9.6713428914053004E-2</c:v>
                </c:pt>
                <c:pt idx="261">
                  <c:v>-3.3348612681100002E-2</c:v>
                </c:pt>
                <c:pt idx="262">
                  <c:v>3.0150670804860901E-2</c:v>
                </c:pt>
                <c:pt idx="263">
                  <c:v>9.3528381680943101E-2</c:v>
                </c:pt>
                <c:pt idx="264">
                  <c:v>0.156528970285609</c:v>
                </c:pt>
                <c:pt idx="265">
                  <c:v>0.218898407578169</c:v>
                </c:pt>
                <c:pt idx="266">
                  <c:v>0.28038520942690598</c:v>
                </c:pt>
                <c:pt idx="267">
                  <c:v>0.34074145063564898</c:v>
                </c:pt>
                <c:pt idx="268">
                  <c:v>0.39972376462016301</c:v>
                </c:pt>
                <c:pt idx="269">
                  <c:v>0.45709432470341199</c:v>
                </c:pt>
                <c:pt idx="270">
                  <c:v>0.51262180307300997</c:v>
                </c:pt>
                <c:pt idx="271">
                  <c:v>0.56608230353410305</c:v>
                </c:pt>
                <c:pt idx="272">
                  <c:v>0.61726026429675496</c:v>
                </c:pt>
                <c:pt idx="273">
                  <c:v>0.66594932715758104</c:v>
                </c:pt>
                <c:pt idx="274">
                  <c:v>0.711953169570958</c:v>
                </c:pt>
                <c:pt idx="275">
                  <c:v>0.75508629625478596</c:v>
                </c:pt>
                <c:pt idx="276">
                  <c:v>0.79517478713885303</c:v>
                </c:pt>
                <c:pt idx="277">
                  <c:v>0.83205699864002602</c:v>
                </c:pt>
                <c:pt idx="278">
                  <c:v>0.86558421543653197</c:v>
                </c:pt>
                <c:pt idx="279">
                  <c:v>0.89562125011333205</c:v>
                </c:pt>
                <c:pt idx="280">
                  <c:v>0.92204698826065401</c:v>
                </c:pt>
                <c:pt idx="281">
                  <c:v>0.94475487682781301</c:v>
                </c:pt>
                <c:pt idx="282">
                  <c:v>0.96365335376314398</c:v>
                </c:pt>
                <c:pt idx="283">
                  <c:v>0.97866621720770197</c:v>
                </c:pt>
                <c:pt idx="284">
                  <c:v>0.98973293275406005</c:v>
                </c:pt>
                <c:pt idx="285">
                  <c:v>0.996808877531288</c:v>
                </c:pt>
                <c:pt idx="286">
                  <c:v>0.99986552013192798</c:v>
                </c:pt>
                <c:pt idx="287">
                  <c:v>0.99889053565545205</c:v>
                </c:pt>
                <c:pt idx="288">
                  <c:v>0.99388785540435998</c:v>
                </c:pt>
                <c:pt idx="289">
                  <c:v>0.98487765103248903</c:v>
                </c:pt>
                <c:pt idx="290">
                  <c:v>0.97189625320950002</c:v>
                </c:pt>
                <c:pt idx="291">
                  <c:v>0.95499600512946003</c:v>
                </c:pt>
                <c:pt idx="292">
                  <c:v>0.93424505145422398</c:v>
                </c:pt>
                <c:pt idx="293">
                  <c:v>0.90972706354261801</c:v>
                </c:pt>
                <c:pt idx="294">
                  <c:v>0.881540902073354</c:v>
                </c:pt>
                <c:pt idx="295">
                  <c:v>0.84980021842203302</c:v>
                </c:pt>
                <c:pt idx="296">
                  <c:v>0.814632996399556</c:v>
                </c:pt>
                <c:pt idx="297">
                  <c:v>0.776181036199729</c:v>
                </c:pt>
                <c:pt idx="298">
                  <c:v>0.73459938263686497</c:v>
                </c:pt>
                <c:pt idx="299">
                  <c:v>0.69005569997884797</c:v>
                </c:pt>
                <c:pt idx="300">
                  <c:v>0.64272959589641399</c:v>
                </c:pt>
                <c:pt idx="301">
                  <c:v>0.59281189725460903</c:v>
                </c:pt>
                <c:pt idx="302">
                  <c:v>0.54050388066655297</c:v>
                </c:pt>
                <c:pt idx="303">
                  <c:v>0.48601646091206602</c:v>
                </c:pt>
                <c:pt idx="304">
                  <c:v>0.429569340493556</c:v>
                </c:pt>
                <c:pt idx="305">
                  <c:v>0.37139012375833003</c:v>
                </c:pt>
                <c:pt idx="306">
                  <c:v>0.31171339915933</c:v>
                </c:pt>
                <c:pt idx="307">
                  <c:v>0.25077979335475797</c:v>
                </c:pt>
                <c:pt idx="308">
                  <c:v>0.18883500096066499</c:v>
                </c:pt>
                <c:pt idx="309">
                  <c:v>0.12612879386864401</c:v>
                </c:pt>
                <c:pt idx="310">
                  <c:v>6.2914014123274797E-2</c:v>
                </c:pt>
                <c:pt idx="311">
                  <c:v>-5.5444557980838195E-4</c:v>
                </c:pt>
                <c:pt idx="312">
                  <c:v>-6.4020669664435398E-2</c:v>
                </c:pt>
                <c:pt idx="313">
                  <c:v>-0.12722875156882299</c:v>
                </c:pt>
                <c:pt idx="314">
                  <c:v>-0.18992382560416701</c:v>
                </c:pt>
                <c:pt idx="315">
                  <c:v>-0.25185309461625399</c:v>
                </c:pt>
                <c:pt idx="316">
                  <c:v>-0.31276684930640303</c:v>
                </c:pt>
                <c:pt idx="317">
                  <c:v>-0.37241947510161699</c:v>
                </c:pt>
                <c:pt idx="318">
                  <c:v>-0.430570442514146</c:v>
                </c:pt>
                <c:pt idx="319">
                  <c:v>-0.48698527699710298</c:v>
                </c:pt>
                <c:pt idx="320">
                  <c:v>-0.54143650438553603</c:v>
                </c:pt>
                <c:pt idx="321">
                  <c:v>-0.59370456811079197</c:v>
                </c:pt>
                <c:pt idx="322">
                  <c:v>-0.64357871448975701</c:v>
                </c:pt>
                <c:pt idx="323">
                  <c:v>-0.69085784251940496</c:v>
                </c:pt>
                <c:pt idx="324">
                  <c:v>-0.73535131475009097</c:v>
                </c:pt>
                <c:pt idx="325">
                  <c:v>-0.77687972596802402</c:v>
                </c:pt>
                <c:pt idx="326">
                  <c:v>-0.81527562658747299</c:v>
                </c:pt>
                <c:pt idx="327">
                  <c:v>-0.85038419783584096</c:v>
                </c:pt>
                <c:pt idx="328">
                  <c:v>-0.88206387600917502</c:v>
                </c:pt>
                <c:pt idx="329">
                  <c:v>-0.91018692328099005</c:v>
                </c:pt>
                <c:pt idx="330">
                  <c:v>-0.93463994276281803</c:v>
                </c:pt>
                <c:pt idx="331">
                  <c:v>-0.95532433573965803</c:v>
                </c:pt>
                <c:pt idx="332">
                  <c:v>-0.97215669923668602</c:v>
                </c:pt>
                <c:pt idx="333">
                  <c:v>-0.98506916231418395</c:v>
                </c:pt>
                <c:pt idx="334">
                  <c:v>-0.99400965973464706</c:v>
                </c:pt>
                <c:pt idx="335">
                  <c:v>-0.99894214189864805</c:v>
                </c:pt>
                <c:pt idx="336">
                  <c:v>-0.99984672020292098</c:v>
                </c:pt>
                <c:pt idx="337">
                  <c:v>-0.99671974723457701</c:v>
                </c:pt>
                <c:pt idx="338">
                  <c:v>-0.98957383147809097</c:v>
                </c:pt>
                <c:pt idx="339">
                  <c:v>-0.97843778647575996</c:v>
                </c:pt>
                <c:pt idx="340">
                  <c:v>-0.96335651464661998</c:v>
                </c:pt>
                <c:pt idx="341">
                  <c:v>-0.94439082623228598</c:v>
                </c:pt>
                <c:pt idx="342">
                  <c:v>-0.92161719409976595</c:v>
                </c:pt>
                <c:pt idx="343">
                  <c:v>-0.89512744538991396</c:v>
                </c:pt>
                <c:pt idx="344">
                  <c:v>-0.86502839125484099</c:v>
                </c:pt>
                <c:pt idx="345">
                  <c:v>-0.83144139617727397</c:v>
                </c:pt>
                <c:pt idx="346">
                  <c:v>-0.79450188860840798</c:v>
                </c:pt>
                <c:pt idx="347">
                  <c:v>-0.75435881489745904</c:v>
                </c:pt>
                <c:pt idx="348">
                  <c:v>-0.71117403871476403</c:v>
                </c:pt>
                <c:pt idx="349">
                  <c:v>-0.66512168839005104</c:v>
                </c:pt>
                <c:pt idx="350">
                  <c:v>-0.61638745479754198</c:v>
                </c:pt>
                <c:pt idx="351">
                  <c:v>-0.56516784261889297</c:v>
                </c:pt>
                <c:pt idx="352">
                  <c:v>-0.51166937800305601</c:v>
                </c:pt>
                <c:pt idx="353">
                  <c:v>-0.456107775817859</c:v>
                </c:pt>
                <c:pt idx="354">
                  <c:v>-0.39870706985116</c:v>
                </c:pt>
                <c:pt idx="355">
                  <c:v>-0.33969870946865799</c:v>
                </c:pt>
                <c:pt idx="356">
                  <c:v>-0.27932062637087102</c:v>
                </c:pt>
                <c:pt idx="357">
                  <c:v>-0.21781627521223401</c:v>
                </c:pt>
                <c:pt idx="358">
                  <c:v>-0.155433651950695</c:v>
                </c:pt>
                <c:pt idx="359">
                  <c:v>-9.2424293886044104E-2</c:v>
                </c:pt>
                <c:pt idx="360">
                  <c:v>-2.9042265418912E-2</c:v>
                </c:pt>
                <c:pt idx="361">
                  <c:v>3.4456866379901301E-2</c:v>
                </c:pt>
                <c:pt idx="362">
                  <c:v>9.78170622591438E-2</c:v>
                </c:pt>
                <c:pt idx="363">
                  <c:v>0.16078284318070701</c:v>
                </c:pt>
                <c:pt idx="364">
                  <c:v>0.223100320454379</c:v>
                </c:pt>
                <c:pt idx="365">
                  <c:v>0.28451821946002598</c:v>
                </c:pt>
                <c:pt idx="366">
                  <c:v>0.344788892829412</c:v>
                </c:pt>
                <c:pt idx="367">
                  <c:v>0.403669319002321</c:v>
                </c:pt>
                <c:pt idx="368">
                  <c:v>0.46092208213062902</c:v>
                </c:pt>
                <c:pt idx="369">
                  <c:v>0.51631632937920902</c:v>
                </c:pt>
                <c:pt idx="370">
                  <c:v>0.56962870176365099</c:v>
                </c:pt>
                <c:pt idx="371">
                  <c:v>0.62064423477150199</c:v>
                </c:pt>
                <c:pt idx="372">
                  <c:v>0.66915722513559095</c:v>
                </c:pt>
                <c:pt idx="373">
                  <c:v>0.71497206026441795</c:v>
                </c:pt>
                <c:pt idx="374">
                  <c:v>0.75790400698524896</c:v>
                </c:pt>
                <c:pt idx="375">
                  <c:v>0.79777995641955102</c:v>
                </c:pt>
                <c:pt idx="376">
                  <c:v>0.83443912198730597</c:v>
                </c:pt>
                <c:pt idx="377">
                  <c:v>0.86773368772571102</c:v>
                </c:pt>
                <c:pt idx="378">
                  <c:v>0.89752940430818495</c:v>
                </c:pt>
                <c:pt idx="379">
                  <c:v>0.92370613036037497</c:v>
                </c:pt>
                <c:pt idx="380">
                  <c:v>0.94615831689052299</c:v>
                </c:pt>
                <c:pt idx="381">
                  <c:v>0.96479543288087699</c:v>
                </c:pt>
                <c:pt idx="382">
                  <c:v>0.979542330324076</c:v>
                </c:pt>
                <c:pt idx="383">
                  <c:v>0.99033954723264195</c:v>
                </c:pt>
                <c:pt idx="384">
                  <c:v>0.99714354739978805</c:v>
                </c:pt>
                <c:pt idx="385">
                  <c:v>0.99992689594476902</c:v>
                </c:pt>
                <c:pt idx="386">
                  <c:v>0.99867836993496495</c:v>
                </c:pt>
                <c:pt idx="387">
                  <c:v>0.99340300363865297</c:v>
                </c:pt>
                <c:pt idx="388">
                  <c:v>0.98412206822597803</c:v>
                </c:pt>
                <c:pt idx="389">
                  <c:v>0.97087298599999805</c:v>
                </c:pt>
                <c:pt idx="390">
                  <c:v>0.953709179503619</c:v>
                </c:pt>
                <c:pt idx="391">
                  <c:v>0.93269985611085704</c:v>
                </c:pt>
                <c:pt idx="392">
                  <c:v>0.90792972897098301</c:v>
                </c:pt>
                <c:pt idx="393">
                  <c:v>0.87949867543077498</c:v>
                </c:pt>
                <c:pt idx="394">
                  <c:v>0.84752133431212995</c:v>
                </c:pt>
                <c:pt idx="395">
                  <c:v>0.81212664366892595</c:v>
                </c:pt>
                <c:pt idx="396">
                  <c:v>0.77345732088696195</c:v>
                </c:pt>
                <c:pt idx="397">
                  <c:v>0.73166928722329105</c:v>
                </c:pt>
                <c:pt idx="398">
                  <c:v>0.68693103910530895</c:v>
                </c:pt>
                <c:pt idx="399">
                  <c:v>0.63942296872462501</c:v>
                </c:pt>
                <c:pt idx="400">
                  <c:v>0.58933663666521197</c:v>
                </c:pt>
                <c:pt idx="401">
                  <c:v>0.53687399949868697</c:v>
                </c:pt>
                <c:pt idx="402">
                  <c:v>0.48224659546122101</c:v>
                </c:pt>
                <c:pt idx="403">
                  <c:v>0.42567469149555698</c:v>
                </c:pt>
                <c:pt idx="404">
                  <c:v>0.36738639509738602</c:v>
                </c:pt>
                <c:pt idx="405">
                  <c:v>0.30761673454732102</c:v>
                </c:pt>
                <c:pt idx="406">
                  <c:v>0.24660671123706199</c:v>
                </c:pt>
                <c:pt idx="407">
                  <c:v>0.184602327910976</c:v>
                </c:pt>
                <c:pt idx="408">
                  <c:v>0.121853596741392</c:v>
                </c:pt>
                <c:pt idx="409">
                  <c:v>5.8613531237160399E-2</c:v>
                </c:pt>
                <c:pt idx="410">
                  <c:v>-4.8628739496215396E-3</c:v>
                </c:pt>
                <c:pt idx="411">
                  <c:v>-6.8319671205243404E-2</c:v>
                </c:pt>
                <c:pt idx="412">
                  <c:v>-0.13150099197848999</c:v>
                </c:pt>
                <c:pt idx="413">
                  <c:v>-0.19415207848597901</c:v>
                </c:pt>
                <c:pt idx="414">
                  <c:v>-0.25602031093865502</c:v>
                </c:pt>
                <c:pt idx="415">
                  <c:v>-0.31685622614757297</c:v>
                </c:pt>
                <c:pt idx="416">
                  <c:v>-0.376414523401707</c:v>
                </c:pt>
                <c:pt idx="417">
                  <c:v>-0.43445505356195602</c:v>
                </c:pt>
                <c:pt idx="418">
                  <c:v>-0.49074378738313701</c:v>
                </c:pt>
                <c:pt idx="419">
                  <c:v>-0.54505375915952103</c:v>
                </c:pt>
                <c:pt idx="420">
                  <c:v>-0.59716598188899195</c:v>
                </c:pt>
                <c:pt idx="421">
                  <c:v>-0.64687033026572005</c:v>
                </c:pt>
                <c:pt idx="422">
                  <c:v>-0.69396638794097998</c:v>
                </c:pt>
                <c:pt idx="423">
                  <c:v>-0.73826425563579101</c:v>
                </c:pt>
                <c:pt idx="424">
                  <c:v>-0.77958531684697197</c:v>
                </c:pt>
                <c:pt idx="425">
                  <c:v>-0.81776295805912502</c:v>
                </c:pt>
                <c:pt idx="426">
                  <c:v>-0.85264324055853902</c:v>
                </c:pt>
                <c:pt idx="427">
                  <c:v>-0.88408552114015704</c:v>
                </c:pt>
                <c:pt idx="428">
                  <c:v>-0.91196301920477996</c:v>
                </c:pt>
                <c:pt idx="429">
                  <c:v>-0.93616332795991597</c:v>
                </c:pt>
                <c:pt idx="430">
                  <c:v>-0.95658886766300399</c:v>
                </c:pt>
                <c:pt idx="431">
                  <c:v>-0.97315727907945204</c:v>
                </c:pt>
                <c:pt idx="432">
                  <c:v>-0.98580175556902205</c:v>
                </c:pt>
                <c:pt idx="433">
                  <c:v>-0.99447131246150999</c:v>
                </c:pt>
                <c:pt idx="434">
                  <c:v>-0.99913099263557203</c:v>
                </c:pt>
                <c:pt idx="435">
                  <c:v>-0.99976200747175903</c:v>
                </c:pt>
                <c:pt idx="436">
                  <c:v>-0.996361812611404</c:v>
                </c:pt>
                <c:pt idx="437">
                  <c:v>-0.98894411821591499</c:v>
                </c:pt>
                <c:pt idx="438">
                  <c:v>-0.97753883368507899</c:v>
                </c:pt>
                <c:pt idx="439">
                  <c:v>-0.96219194705729605</c:v>
                </c:pt>
                <c:pt idx="440">
                  <c:v>-0.94296533957802997</c:v>
                </c:pt>
                <c:pt idx="441">
                  <c:v>-0.91993653618413496</c:v>
                </c:pt>
                <c:pt idx="442">
                  <c:v>-0.89319839291019598</c:v>
                </c:pt>
                <c:pt idx="443">
                  <c:v>-0.86285872247726803</c:v>
                </c:pt>
                <c:pt idx="444">
                  <c:v>-0.82903985957373205</c:v>
                </c:pt>
                <c:pt idx="445">
                  <c:v>-0.79187816758111795</c:v>
                </c:pt>
                <c:pt idx="446">
                  <c:v>-0.75152348873385699</c:v>
                </c:pt>
                <c:pt idx="447">
                  <c:v>-0.70813853993002496</c:v>
                </c:pt>
                <c:pt idx="448">
                  <c:v>-0.66189825662925506</c:v>
                </c:pt>
                <c:pt idx="449">
                  <c:v>-0.61298908748335201</c:v>
                </c:pt>
                <c:pt idx="450">
                  <c:v>-0.56160824254373798</c:v>
                </c:pt>
                <c:pt idx="451">
                  <c:v>-0.507962898077156</c:v>
                </c:pt>
                <c:pt idx="452">
                  <c:v>-0.45226936119587102</c:v>
                </c:pt>
                <c:pt idx="453">
                  <c:v>-0.39475219767077002</c:v>
                </c:pt>
                <c:pt idx="454">
                  <c:v>-0.33564332644415001</c:v>
                </c:pt>
                <c:pt idx="455">
                  <c:v>-0.275181084493267</c:v>
                </c:pt>
                <c:pt idx="456">
                  <c:v>-0.21360926581529699</c:v>
                </c:pt>
                <c:pt idx="457">
                  <c:v>-0.15117613840866101</c:v>
                </c:pt>
                <c:pt idx="458">
                  <c:v>-8.8133443214410107E-2</c:v>
                </c:pt>
                <c:pt idx="459">
                  <c:v>-2.47353790541219E-2</c:v>
                </c:pt>
                <c:pt idx="460">
                  <c:v>3.8762422342774001E-2</c:v>
                </c:pt>
                <c:pt idx="461">
                  <c:v>0.10210392708942601</c:v>
                </c:pt>
                <c:pt idx="462">
                  <c:v>0.16503373151353801</c:v>
                </c:pt>
                <c:pt idx="463">
                  <c:v>0.22729809198822601</c:v>
                </c:pt>
                <c:pt idx="464">
                  <c:v>0.288645948069292</c:v>
                </c:pt>
                <c:pt idx="465">
                  <c:v>0.348829934813427</c:v>
                </c:pt>
                <c:pt idx="466">
                  <c:v>0.40760738019556197</c:v>
                </c:pt>
                <c:pt idx="467">
                  <c:v>0.46474128360356298</c:v>
                </c:pt>
                <c:pt idx="468">
                  <c:v>0.52000127146481601</c:v>
                </c:pt>
                <c:pt idx="469">
                  <c:v>0.57316452615150004</c:v>
                </c:pt>
                <c:pt idx="470">
                  <c:v>0.62401668441896896</c:v>
                </c:pt>
                <c:pt idx="471">
                  <c:v>0.672352701754662</c:v>
                </c:pt>
                <c:pt idx="472">
                  <c:v>0.71797767915229604</c:v>
                </c:pt>
                <c:pt idx="473">
                  <c:v>0.76070764897766097</c:v>
                </c:pt>
                <c:pt idx="474">
                  <c:v>0.800370316757266</c:v>
                </c:pt>
                <c:pt idx="475">
                  <c:v>0.83680575589883199</c:v>
                </c:pt>
                <c:pt idx="476">
                  <c:v>0.86986705254239405</c:v>
                </c:pt>
                <c:pt idx="477">
                  <c:v>0.89942089794185298</c:v>
                </c:pt>
                <c:pt idx="478">
                  <c:v>0.92534812598842697</c:v>
                </c:pt>
                <c:pt idx="479">
                  <c:v>0.94754419370856102</c:v>
                </c:pt>
                <c:pt idx="480">
                  <c:v>0.96591960279890898</c:v>
                </c:pt>
                <c:pt idx="481">
                  <c:v>0.98040026049864304</c:v>
                </c:pt>
                <c:pt idx="482">
                  <c:v>0.99092777834401702</c:v>
                </c:pt>
                <c:pt idx="483">
                  <c:v>0.99745970760052605</c:v>
                </c:pt>
                <c:pt idx="484">
                  <c:v>0.99996971042340699</c:v>
                </c:pt>
                <c:pt idx="485">
                  <c:v>0.99844766605627699</c:v>
                </c:pt>
                <c:pt idx="486">
                  <c:v>0.992899711639741</c:v>
                </c:pt>
                <c:pt idx="487">
                  <c:v>0.98334821746540202</c:v>
                </c:pt>
                <c:pt idx="488">
                  <c:v>0.96983169677505399</c:v>
                </c:pt>
                <c:pt idx="489">
                  <c:v>0.95240465046877398</c:v>
                </c:pt>
                <c:pt idx="490">
                  <c:v>0.93113734734806697</c:v>
                </c:pt>
                <c:pt idx="491">
                  <c:v>0.906115540780151</c:v>
                </c:pt>
                <c:pt idx="492">
                  <c:v>0.87744012292586704</c:v>
                </c:pt>
                <c:pt idx="493">
                  <c:v>0.84522671792540505</c:v>
                </c:pt>
                <c:pt idx="494">
                  <c:v>0.80960521568218502</c:v>
                </c:pt>
                <c:pt idx="495">
                  <c:v>0.77071924812478698</c:v>
                </c:pt>
                <c:pt idx="496">
                  <c:v>0.72872561005867398</c:v>
                </c:pt>
                <c:pt idx="497">
                  <c:v>0.68379362694300605</c:v>
                </c:pt>
                <c:pt idx="498">
                  <c:v>0.63610447214171295</c:v>
                </c:pt>
                <c:pt idx="499">
                  <c:v>0.585850436401809</c:v>
                </c:pt>
                <c:pt idx="500">
                  <c:v>0.53323415250455197</c:v>
                </c:pt>
                <c:pt idx="501">
                  <c:v>0.47846777821573899</c:v>
                </c:pt>
                <c:pt idx="502">
                  <c:v>0.42177214082969999</c:v>
                </c:pt>
                <c:pt idx="503">
                  <c:v>0.36337584675623102</c:v>
                </c:pt>
                <c:pt idx="504">
                  <c:v>0.303514359740861</c:v>
                </c:pt>
                <c:pt idx="505">
                  <c:v>0.24242905143513299</c:v>
                </c:pt>
                <c:pt idx="506">
                  <c:v>0.180366228145282</c:v>
                </c:pt>
                <c:pt idx="507">
                  <c:v>0.117576137683451</c:v>
                </c:pt>
                <c:pt idx="508">
                  <c:v>5.4311960326161299E-2</c:v>
                </c:pt>
                <c:pt idx="509">
                  <c:v>-9.1712120514042001E-3</c:v>
                </c:pt>
                <c:pt idx="510">
                  <c:v>-7.26174045490907E-2</c:v>
                </c:pt>
                <c:pt idx="511">
                  <c:v>-0.13577079137585299</c:v>
                </c:pt>
                <c:pt idx="512">
                  <c:v>-0.19837672738271001</c:v>
                </c:pt>
                <c:pt idx="513">
                  <c:v>-0.26018277483508001</c:v>
                </c:pt>
                <c:pt idx="514">
                  <c:v>-0.32093972128445503</c:v>
                </c:pt>
                <c:pt idx="515">
                  <c:v>-0.380402584435234</c:v>
                </c:pt>
                <c:pt idx="516">
                  <c:v>-0.43833159995476501</c:v>
                </c:pt>
                <c:pt idx="517">
                  <c:v>-0.49449318824378402</c:v>
                </c:pt>
                <c:pt idx="518">
                  <c:v>-0.54866089626888204</c:v>
                </c:pt>
                <c:pt idx="519">
                  <c:v>-0.60061631065946697</c:v>
                </c:pt>
                <c:pt idx="520">
                  <c:v>-0.65014993838749502</c:v>
                </c:pt>
                <c:pt idx="521">
                  <c:v>-0.69706205147878797</c:v>
                </c:pt>
                <c:pt idx="522">
                  <c:v>-0.74116349235008205</c:v>
                </c:pt>
                <c:pt idx="523">
                  <c:v>-0.78227643652441103</c:v>
                </c:pt>
                <c:pt idx="524">
                  <c:v>-0.82023510964950097</c:v>
                </c:pt>
                <c:pt idx="525">
                  <c:v>-0.85488645592805201</c:v>
                </c:pt>
                <c:pt idx="526">
                  <c:v>-0.88609075526461001</c:v>
                </c:pt>
                <c:pt idx="527">
                  <c:v>-0.91372218664064797</c:v>
                </c:pt>
                <c:pt idx="528">
                  <c:v>-0.93766933544623399</c:v>
                </c:pt>
                <c:pt idx="529">
                  <c:v>-0.95783564272258304</c:v>
                </c:pt>
                <c:pt idx="530">
                  <c:v>-0.97413979450414501</c:v>
                </c:pt>
                <c:pt idx="531">
                  <c:v>-0.98651604969027595</c:v>
                </c:pt>
                <c:pt idx="532">
                  <c:v>-0.99491450512448099</c:v>
                </c:pt>
                <c:pt idx="533">
                  <c:v>-0.99930129681240198</c:v>
                </c:pt>
                <c:pt idx="534">
                  <c:v>-0.99965873646716796</c:v>
                </c:pt>
                <c:pt idx="535">
                  <c:v>-0.99598538283157101</c:v>
                </c:pt>
                <c:pt idx="536">
                  <c:v>-0.98829604748944799</c:v>
                </c:pt>
                <c:pt idx="537">
                  <c:v>-0.97662173514288197</c:v>
                </c:pt>
                <c:pt idx="538">
                  <c:v>-0.96100951859597605</c:v>
                </c:pt>
                <c:pt idx="539">
                  <c:v>-0.94152234894935505</c:v>
                </c:pt>
                <c:pt idx="540">
                  <c:v>-0.91823880177065298</c:v>
                </c:pt>
                <c:pt idx="541">
                  <c:v>-0.89125276026452305</c:v>
                </c:pt>
                <c:pt idx="542">
                  <c:v>-0.86067303671967499</c:v>
                </c:pt>
                <c:pt idx="543">
                  <c:v>-0.82662293375927598</c:v>
                </c:pt>
                <c:pt idx="544">
                  <c:v>-0.78923974716392697</c:v>
                </c:pt>
                <c:pt idx="545">
                  <c:v>-0.74867421227179698</c:v>
                </c:pt>
                <c:pt idx="546">
                  <c:v>-0.70508989618823503</c:v>
                </c:pt>
                <c:pt idx="547">
                  <c:v>-0.65866253825551202</c:v>
                </c:pt>
                <c:pt idx="548">
                  <c:v>-0.60957934144201698</c:v>
                </c:pt>
                <c:pt idx="549">
                  <c:v>-0.55803821750819305</c:v>
                </c:pt>
                <c:pt idx="550">
                  <c:v>-0.50424698899283804</c:v>
                </c:pt>
                <c:pt idx="551">
                  <c:v>-0.448422551237388</c:v>
                </c:pt>
                <c:pt idx="552">
                  <c:v>-0.390789997827234</c:v>
                </c:pt>
                <c:pt idx="553">
                  <c:v>-0.33158171297621802</c:v>
                </c:pt>
                <c:pt idx="554">
                  <c:v>-0.27103643451415999</c:v>
                </c:pt>
                <c:pt idx="555">
                  <c:v>-0.20939829125552201</c:v>
                </c:pt>
                <c:pt idx="556">
                  <c:v>-0.14691581863065001</c:v>
                </c:pt>
                <c:pt idx="557">
                  <c:v>-8.3840956548881504E-2</c:v>
                </c:pt>
                <c:pt idx="558">
                  <c:v>-2.0428033534129801E-2</c:v>
                </c:pt>
                <c:pt idx="559">
                  <c:v>4.3067258770770202E-2</c:v>
                </c:pt>
                <c:pt idx="560">
                  <c:v>0.106388896596033</c:v>
                </c:pt>
                <c:pt idx="561">
                  <c:v>0.16928155637617301</c:v>
                </c:pt>
                <c:pt idx="562">
                  <c:v>0.23149164425778401</c:v>
                </c:pt>
                <c:pt idx="563">
                  <c:v>0.29276831863295399</c:v>
                </c:pt>
                <c:pt idx="564">
                  <c:v>0.35286450157507698</c:v>
                </c:pt>
                <c:pt idx="565">
                  <c:v>0.41153787509886802</c:v>
                </c:pt>
                <c:pt idx="566">
                  <c:v>0.46855185822755702</c:v>
                </c:pt>
                <c:pt idx="567">
                  <c:v>0.52367656092739501</c:v>
                </c:pt>
                <c:pt idx="568">
                  <c:v>0.57668971106323796</c:v>
                </c:pt>
                <c:pt idx="569">
                  <c:v>0.62737755063741396</c:v>
                </c:pt>
                <c:pt idx="570">
                  <c:v>0.67553569769814503</c:v>
                </c:pt>
                <c:pt idx="571">
                  <c:v>0.720969970442221</c:v>
                </c:pt>
                <c:pt idx="572">
                  <c:v>0.76349717018888796</c:v>
                </c:pt>
                <c:pt idx="573">
                  <c:v>0.80294582006793502</c:v>
                </c:pt>
                <c:pt idx="574">
                  <c:v>0.83915685644351001</c:v>
                </c:pt>
                <c:pt idx="575">
                  <c:v>0.87198427028558501</c:v>
                </c:pt>
                <c:pt idx="576">
                  <c:v>0.90129569590312497</c:v>
                </c:pt>
                <c:pt idx="577">
                  <c:v>0.92697294466495705</c:v>
                </c:pt>
                <c:pt idx="578">
                  <c:v>0.94891248155632202</c:v>
                </c:pt>
                <c:pt idx="579">
                  <c:v>0.96702584264961999</c:v>
                </c:pt>
                <c:pt idx="580">
                  <c:v>0.98123999180591304</c:v>
                </c:pt>
                <c:pt idx="581">
                  <c:v>0.99149761516902701</c:v>
                </c:pt>
                <c:pt idx="582">
                  <c:v>0.99775735226471696</c:v>
                </c:pt>
                <c:pt idx="583">
                  <c:v>0.99999396277309205</c:v>
                </c:pt>
                <c:pt idx="584">
                  <c:v>0.998198428301875</c:v>
                </c:pt>
                <c:pt idx="585">
                  <c:v>0.99237798875008099</c:v>
                </c:pt>
                <c:pt idx="586">
                  <c:v>0.98255611311551205</c:v>
                </c:pt>
                <c:pt idx="587">
                  <c:v>0.96877240486379501</c:v>
                </c:pt>
                <c:pt idx="588">
                  <c:v>0.95108244224049698</c:v>
                </c:pt>
                <c:pt idx="589">
                  <c:v>0.92955755417022501</c:v>
                </c:pt>
                <c:pt idx="590">
                  <c:v>0.90428453264633302</c:v>
                </c:pt>
                <c:pt idx="591">
                  <c:v>0.87536528277090198</c:v>
                </c:pt>
                <c:pt idx="592">
                  <c:v>0.84291641185611099</c:v>
                </c:pt>
                <c:pt idx="593">
                  <c:v>0.80706875924382604</c:v>
                </c:pt>
                <c:pt idx="594">
                  <c:v>0.76796686873919395</c:v>
                </c:pt>
                <c:pt idx="595">
                  <c:v>0.725768405785577</c:v>
                </c:pt>
                <c:pt idx="596">
                  <c:v>0.68064352173075804</c:v>
                </c:pt>
                <c:pt idx="597">
                  <c:v>0.63277416774790796</c:v>
                </c:pt>
                <c:pt idx="598">
                  <c:v>0.58235336117766501</c:v>
                </c:pt>
                <c:pt idx="599">
                  <c:v>0.52958440724950195</c:v>
                </c:pt>
                <c:pt idx="600">
                  <c:v>0.474680079320635</c:v>
                </c:pt>
                <c:pt idx="601">
                  <c:v>0.417861760937835</c:v>
                </c:pt>
                <c:pt idx="602">
                  <c:v>0.359358553181441</c:v>
                </c:pt>
                <c:pt idx="603">
                  <c:v>0.29940635089105999</c:v>
                </c:pt>
                <c:pt idx="604">
                  <c:v>0.23824689149759101</c:v>
                </c:pt>
                <c:pt idx="605">
                  <c:v>0.176126780296987</c:v>
                </c:pt>
                <c:pt idx="606">
                  <c:v>0.11329649609596899</c:v>
                </c:pt>
                <c:pt idx="607">
                  <c:v>5.0009381239013599E-2</c:v>
                </c:pt>
                <c:pt idx="608">
                  <c:v>-1.34793799108126E-2</c:v>
                </c:pt>
                <c:pt idx="609">
                  <c:v>-7.6913789918475306E-2</c:v>
                </c:pt>
                <c:pt idx="610">
                  <c:v>-0.140038070501942</c:v>
                </c:pt>
                <c:pt idx="611">
                  <c:v>-0.20259769387351101</c:v>
                </c:pt>
                <c:pt idx="612">
                  <c:v>-0.26434040903899803</c:v>
                </c:pt>
                <c:pt idx="613">
                  <c:v>-0.32501725891639799</c:v>
                </c:pt>
                <c:pt idx="614">
                  <c:v>-0.38438358417304302</c:v>
                </c:pt>
                <c:pt idx="615">
                  <c:v>-0.44220000973343798</c:v>
                </c:pt>
                <c:pt idx="616">
                  <c:v>-0.49823340998007498</c:v>
                </c:pt>
                <c:pt idx="617">
                  <c:v>-0.55225784875544703</c:v>
                </c:pt>
                <c:pt idx="618">
                  <c:v>-0.60405549037483397</c:v>
                </c:pt>
                <c:pt idx="619">
                  <c:v>-0.65341747797671601</c:v>
                </c:pt>
                <c:pt idx="620">
                  <c:v>-0.70014477566898103</c:v>
                </c:pt>
                <c:pt idx="621">
                  <c:v>-0.74404897107533097</c:v>
                </c:pt>
                <c:pt idx="622">
                  <c:v>-0.78495303504591496</c:v>
                </c:pt>
                <c:pt idx="623">
                  <c:v>-0.82269203546882097</c:v>
                </c:pt>
                <c:pt idx="624">
                  <c:v>-0.85711380230426604</c:v>
                </c:pt>
                <c:pt idx="625">
                  <c:v>-0.88807954115998999</c:v>
                </c:pt>
                <c:pt idx="626">
                  <c:v>-0.91546439293371595</c:v>
                </c:pt>
                <c:pt idx="627">
                  <c:v>-0.93915793726621999</c:v>
                </c:pt>
                <c:pt idx="628">
                  <c:v>-0.95906463777489803</c:v>
                </c:pt>
                <c:pt idx="629">
                  <c:v>-0.97510422727264001</c:v>
                </c:pt>
                <c:pt idx="630">
                  <c:v>-0.98721203141872704</c:v>
                </c:pt>
                <c:pt idx="631">
                  <c:v>-0.99533922949671405</c:v>
                </c:pt>
                <c:pt idx="632">
                  <c:v>-0.99945305126783202</c:v>
                </c:pt>
                <c:pt idx="633">
                  <c:v>-0.99953690910613802</c:v>
                </c:pt>
                <c:pt idx="634">
                  <c:v>-0.99559046488262604</c:v>
                </c:pt>
                <c:pt idx="635">
                  <c:v>-0.98762963132862802</c:v>
                </c:pt>
                <c:pt idx="636">
                  <c:v>-0.97568650787298605</c:v>
                </c:pt>
                <c:pt idx="637">
                  <c:v>-0.95980925121171501</c:v>
                </c:pt>
                <c:pt idx="638">
                  <c:v>-0.94006188113204903</c:v>
                </c:pt>
                <c:pt idx="639">
                  <c:v>-0.91652402237383401</c:v>
                </c:pt>
                <c:pt idx="640">
                  <c:v>-0.88929058356907198</c:v>
                </c:pt>
                <c:pt idx="641">
                  <c:v>-0.85847137455426703</c:v>
                </c:pt>
                <c:pt idx="642">
                  <c:v>-0.82419066359855797</c:v>
                </c:pt>
                <c:pt idx="643">
                  <c:v>-0.78658667633301704</c:v>
                </c:pt>
                <c:pt idx="644">
                  <c:v>-0.74581103840151597</c:v>
                </c:pt>
                <c:pt idx="645">
                  <c:v>-0.70202816408043101</c:v>
                </c:pt>
                <c:pt idx="646">
                  <c:v>-0.655414593332457</c:v>
                </c:pt>
                <c:pt idx="647">
                  <c:v>-0.60615827996759497</c:v>
                </c:pt>
                <c:pt idx="648">
                  <c:v>-0.55445783378153402</c:v>
                </c:pt>
                <c:pt idx="649">
                  <c:v>-0.50052171972736603</c:v>
                </c:pt>
                <c:pt idx="650">
                  <c:v>-0.44456741734956201</c:v>
                </c:pt>
                <c:pt idx="651">
                  <c:v>-0.38682054386963799</c:v>
                </c:pt>
                <c:pt idx="652">
                  <c:v>-0.32751394445933402</c:v>
                </c:pt>
                <c:pt idx="653">
                  <c:v>-0.26688675336941398</c:v>
                </c:pt>
                <c:pt idx="654">
                  <c:v>-0.20518342969992601</c:v>
                </c:pt>
                <c:pt idx="655">
                  <c:v>-0.142652771699672</c:v>
                </c:pt>
                <c:pt idx="656">
                  <c:v>-7.9546913569565406E-2</c:v>
                </c:pt>
                <c:pt idx="657">
                  <c:v>-1.6120308814853501E-2</c:v>
                </c:pt>
                <c:pt idx="658">
                  <c:v>4.7371295754541097E-2</c:v>
                </c:pt>
                <c:pt idx="659">
                  <c:v>0.11067189123840999</c:v>
                </c:pt>
                <c:pt idx="660">
                  <c:v>0.17352623891754199</c:v>
                </c:pt>
                <c:pt idx="661">
                  <c:v>0.23568089941943099</c:v>
                </c:pt>
                <c:pt idx="662">
                  <c:v>0.296885254628725</c:v>
                </c:pt>
                <c:pt idx="663">
                  <c:v>0.35689251822194601</c:v>
                </c:pt>
                <c:pt idx="664">
                  <c:v>0.41546073075168</c:v>
                </c:pt>
                <c:pt idx="665">
                  <c:v>0.472353735268084</c:v>
                </c:pt>
                <c:pt idx="666">
                  <c:v>0.52734212954367898</c:v>
                </c:pt>
                <c:pt idx="667">
                  <c:v>0.58020419106194798</c:v>
                </c:pt>
                <c:pt idx="668">
                  <c:v>0.63072677104010799</c:v>
                </c:pt>
                <c:pt idx="669">
                  <c:v>0.67870615388107203</c:v>
                </c:pt>
                <c:pt idx="670">
                  <c:v>0.72394887858921497</c:v>
                </c:pt>
                <c:pt idx="671">
                  <c:v>0.76627251883790204</c:v>
                </c:pt>
                <c:pt idx="672">
                  <c:v>0.80550641854329097</c:v>
                </c:pt>
                <c:pt idx="673">
                  <c:v>0.84149237997857995</c:v>
                </c:pt>
                <c:pt idx="674">
                  <c:v>0.87408530165402798</c:v>
                </c:pt>
                <c:pt idx="675">
                  <c:v>0.90315376339070796</c:v>
                </c:pt>
                <c:pt idx="676">
                  <c:v>0.92858055622895497</c:v>
                </c:pt>
                <c:pt idx="677">
                  <c:v>0.95026315503470504</c:v>
                </c:pt>
                <c:pt idx="678">
                  <c:v>0.96811413189822004</c:v>
                </c:pt>
                <c:pt idx="679">
                  <c:v>0.98206150865821296</c:v>
                </c:pt>
                <c:pt idx="680">
                  <c:v>0.99204904712997499</c:v>
                </c:pt>
                <c:pt idx="681">
                  <c:v>0.99803647586727495</c:v>
                </c:pt>
                <c:pt idx="682">
                  <c:v>0.99999965254363399</c:v>
                </c:pt>
                <c:pt idx="683">
                  <c:v>0.99793066129828401</c:v>
                </c:pt>
                <c:pt idx="684">
                  <c:v>0.99183784465425195</c:v>
                </c:pt>
                <c:pt idx="685">
                  <c:v>0.98174576987989903</c:v>
                </c:pt>
                <c:pt idx="686">
                  <c:v>0.96769512992953399</c:v>
                </c:pt>
                <c:pt idx="687">
                  <c:v>0.94974257936252904</c:v>
                </c:pt>
                <c:pt idx="688">
                  <c:v>0.92796050590254597</c:v>
                </c:pt>
                <c:pt idx="689">
                  <c:v>0.90243673855796902</c:v>
                </c:pt>
                <c:pt idx="690">
                  <c:v>0.87327419348049495</c:v>
                </c:pt>
                <c:pt idx="691">
                  <c:v>0.84059045898975104</c:v>
                </c:pt>
                <c:pt idx="692">
                  <c:v>0.80451732143730104</c:v>
                </c:pt>
                <c:pt idx="693">
                  <c:v>0.76520023382176505</c:v>
                </c:pt>
                <c:pt idx="694">
                  <c:v>0.72279772929767405</c:v>
                </c:pt>
                <c:pt idx="695">
                  <c:v>0.677480781942989</c:v>
                </c:pt>
                <c:pt idx="696">
                  <c:v>0.62943211736262505</c:v>
                </c:pt>
                <c:pt idx="697">
                  <c:v>0.57884547590789703</c:v>
                </c:pt>
                <c:pt idx="698">
                  <c:v>0.52592483148262703</c:v>
                </c:pt>
                <c:pt idx="699">
                  <c:v>0.47088356908579498</c:v>
                </c:pt>
                <c:pt idx="700">
                  <c:v>0.41394362440713101</c:v>
                </c:pt>
                <c:pt idx="701">
                  <c:v>0.35533458894480002</c:v>
                </c:pt>
                <c:pt idx="702">
                  <c:v>0.29529278425362199</c:v>
                </c:pt>
                <c:pt idx="703">
                  <c:v>0.234060309056564</c:v>
                </c:pt>
                <c:pt idx="704">
                  <c:v>0.17188406306165499</c:v>
                </c:pt>
                <c:pt idx="705">
                  <c:v>0.109014751420614</c:v>
                </c:pt>
                <c:pt idx="706">
                  <c:v>4.57058738431717E-2</c:v>
                </c:pt>
                <c:pt idx="707">
                  <c:v>-1.7787297556655399E-2</c:v>
                </c:pt>
                <c:pt idx="708">
                  <c:v>-8.1208747560934894E-2</c:v>
                </c:pt>
                <c:pt idx="709">
                  <c:v>-0.144302750144569</c:v>
                </c:pt>
                <c:pt idx="710">
                  <c:v>-0.20681489960588101</c:v>
                </c:pt>
                <c:pt idx="711">
                  <c:v>-0.26849313637352101</c:v>
                </c:pt>
                <c:pt idx="712">
                  <c:v>-0.32908876335332499</c:v>
                </c:pt>
                <c:pt idx="713">
                  <c:v>-0.388357448717078</c:v>
                </c:pt>
                <c:pt idx="714">
                  <c:v>-0.44606021108987598</c:v>
                </c:pt>
                <c:pt idx="715">
                  <c:v>-0.50196438316342595</c:v>
                </c:pt>
                <c:pt idx="716">
                  <c:v>-0.55584454985009102</c:v>
                </c:pt>
                <c:pt idx="717">
                  <c:v>-0.60748345719466001</c:v>
                </c:pt>
                <c:pt idx="718">
                  <c:v>-0.65667288837906701</c:v>
                </c:pt>
                <c:pt idx="719">
                  <c:v>-0.70321450328789503</c:v>
                </c:pt>
                <c:pt idx="720">
                  <c:v>-0.74692063824928401</c:v>
                </c:pt>
                <c:pt idx="721">
                  <c:v>-0.78761506272661796</c:v>
                </c:pt>
                <c:pt idx="722">
                  <c:v>-0.82513368990992397</c:v>
                </c:pt>
                <c:pt idx="723">
                  <c:v>-0.85932523834163599</c:v>
                </c:pt>
                <c:pt idx="724">
                  <c:v>-0.89005184190907205</c:v>
                </c:pt>
                <c:pt idx="725">
                  <c:v>-0.91718960574394304</c:v>
                </c:pt>
                <c:pt idx="726">
                  <c:v>-0.94062910578741998</c:v>
                </c:pt>
                <c:pt idx="727">
                  <c:v>-0.96027583000649097</c:v>
                </c:pt>
                <c:pt idx="728">
                  <c:v>-0.976050559482466</c:v>
                </c:pt>
                <c:pt idx="729">
                  <c:v>-0.98788968783507902</c:v>
                </c:pt>
                <c:pt idx="730">
                  <c:v>-0.99574547769418198</c:v>
                </c:pt>
                <c:pt idx="731">
                  <c:v>-0.99958625318489502</c:v>
                </c:pt>
                <c:pt idx="732">
                  <c:v>-0.99939652765011</c:v>
                </c:pt>
                <c:pt idx="733">
                  <c:v>-0.99517706609530998</c:v>
                </c:pt>
                <c:pt idx="734">
                  <c:v>-0.98694488210393205</c:v>
                </c:pt>
                <c:pt idx="735">
                  <c:v>-0.97473316923572695</c:v>
                </c:pt>
                <c:pt idx="736">
                  <c:v>-0.95859116718470005</c:v>
                </c:pt>
                <c:pt idx="737">
                  <c:v>-0.93858396323632598</c:v>
                </c:pt>
                <c:pt idx="738">
                  <c:v>-0.91479222982460096</c:v>
                </c:pt>
                <c:pt idx="739">
                  <c:v>-0.88731189924712295</c:v>
                </c:pt>
                <c:pt idx="740">
                  <c:v>-0.85625377684981996</c:v>
                </c:pt>
                <c:pt idx="741">
                  <c:v>-0.82174309424104897</c:v>
                </c:pt>
                <c:pt idx="742">
                  <c:v>-0.78391900433652895</c:v>
                </c:pt>
                <c:pt idx="743">
                  <c:v>-0.74293402027122801</c:v>
                </c:pt>
                <c:pt idx="744">
                  <c:v>-0.69895340044059295</c:v>
                </c:pt>
                <c:pt idx="745">
                  <c:v>-0.65215448215069105</c:v>
                </c:pt>
                <c:pt idx="746">
                  <c:v>-0.60272596656419697</c:v>
                </c:pt>
                <c:pt idx="747">
                  <c:v>-0.55086715782532103</c:v>
                </c:pt>
                <c:pt idx="748">
                  <c:v>-0.49678715943176599</c:v>
                </c:pt>
                <c:pt idx="749">
                  <c:v>-0.440704031094038</c:v>
                </c:pt>
                <c:pt idx="750">
                  <c:v>-0.38284390948173103</c:v>
                </c:pt>
                <c:pt idx="751">
                  <c:v>-0.32344009640223198</c:v>
                </c:pt>
                <c:pt idx="752">
                  <c:v>-0.26273211808828301</c:v>
                </c:pt>
                <c:pt idx="753">
                  <c:v>-0.20096475938768099</c:v>
                </c:pt>
                <c:pt idx="754">
                  <c:v>-0.13838707674933701</c:v>
                </c:pt>
                <c:pt idx="755">
                  <c:v>-7.5251393985455897E-2</c:v>
                </c:pt>
                <c:pt idx="756">
                  <c:v>-1.18122848592633E-2</c:v>
                </c:pt>
                <c:pt idx="757">
                  <c:v>5.1674453399569602E-2</c:v>
                </c:pt>
                <c:pt idx="758">
                  <c:v>0.114952831512645</c:v>
                </c:pt>
                <c:pt idx="759">
                  <c:v>0.177767700344927</c:v>
                </c:pt>
                <c:pt idx="760">
                  <c:v>0.239865779709317</c:v>
                </c:pt>
                <c:pt idx="761">
                  <c:v>0.300996679635188</c:v>
                </c:pt>
                <c:pt idx="762">
                  <c:v>0.360913909983197</c:v>
                </c:pt>
                <c:pt idx="763">
                  <c:v>0.41937587433523599</c:v>
                </c:pt>
                <c:pt idx="764">
                  <c:v>0.47614684415208902</c:v>
                </c:pt>
                <c:pt idx="765">
                  <c:v>0.530997909270845</c:v>
                </c:pt>
                <c:pt idx="766">
                  <c:v>0.58370790090942204</c:v>
                </c:pt>
                <c:pt idx="767">
                  <c:v>0.63406428345651999</c:v>
                </c:pt>
                <c:pt idx="768">
                  <c:v>0.68186401145124298</c:v>
                </c:pt>
                <c:pt idx="769">
                  <c:v>0.72691434829672397</c:v>
                </c:pt>
                <c:pt idx="770">
                  <c:v>0.76903364340676506</c:v>
                </c:pt>
                <c:pt idx="771">
                  <c:v>0.80805206465173096</c:v>
                </c:pt>
                <c:pt idx="772">
                  <c:v>0.84381228315044998</c:v>
                </c:pt>
                <c:pt idx="773">
                  <c:v>0.87617010764692504</c:v>
                </c:pt>
                <c:pt idx="774">
                  <c:v>0.90499506591386503</c:v>
                </c:pt>
                <c:pt idx="775">
                  <c:v>0.93017093083881996</c:v>
                </c:pt>
                <c:pt idx="776">
                  <c:v>0.95159618907157195</c:v>
                </c:pt>
                <c:pt idx="777">
                  <c:v>0.96918445034313605</c:v>
                </c:pt>
                <c:pt idx="778">
                  <c:v>0.98286479580597796</c:v>
                </c:pt>
                <c:pt idx="779">
                  <c:v>0.99258206399079596</c:v>
                </c:pt>
                <c:pt idx="780">
                  <c:v>0.99829707322691597</c:v>
                </c:pt>
                <c:pt idx="781">
                  <c:v>0.99998677962941596</c:v>
                </c:pt>
                <c:pt idx="782">
                  <c:v>0.99764437001597694</c:v>
                </c:pt>
                <c:pt idx="783">
                  <c:v>0.99127928937877996</c:v>
                </c:pt>
                <c:pt idx="784">
                  <c:v>0.98091720280071204</c:v>
                </c:pt>
                <c:pt idx="785">
                  <c:v>0.966599891969391</c:v>
                </c:pt>
                <c:pt idx="786">
                  <c:v>0.94838508670633104</c:v>
                </c:pt>
                <c:pt idx="787">
                  <c:v>0.92634623219053802</c:v>
                </c:pt>
                <c:pt idx="788">
                  <c:v>0.90057219281509504</c:v>
                </c:pt>
                <c:pt idx="789">
                  <c:v>0.87116689387089297</c:v>
                </c:pt>
                <c:pt idx="790">
                  <c:v>0.83824890250226503</c:v>
                </c:pt>
                <c:pt idx="791">
                  <c:v>0.80195094962416602</c:v>
                </c:pt>
                <c:pt idx="792">
                  <c:v>0.76241939472867604</c:v>
                </c:pt>
                <c:pt idx="793">
                  <c:v>0.71981363573872104</c:v>
                </c:pt>
                <c:pt idx="794">
                  <c:v>0.67430546628866395</c:v>
                </c:pt>
                <c:pt idx="795">
                  <c:v>0.62607838302330598</c:v>
                </c:pt>
                <c:pt idx="796">
                  <c:v>0.57532684570830195</c:v>
                </c:pt>
                <c:pt idx="797">
                  <c:v>0.52225549313550601</c:v>
                </c:pt>
                <c:pt idx="798">
                  <c:v>0.46707831798467098</c:v>
                </c:pt>
                <c:pt idx="799">
                  <c:v>0.41001780396874699</c:v>
                </c:pt>
                <c:pt idx="800">
                  <c:v>0.35130402874190197</c:v>
                </c:pt>
                <c:pt idx="801">
                  <c:v>0.29117373618741199</c:v>
                </c:pt>
                <c:pt idx="802">
                  <c:v>0.22986938182629399</c:v>
                </c:pt>
                <c:pt idx="803">
                  <c:v>0.16763815519554501</c:v>
                </c:pt>
                <c:pt idx="804">
                  <c:v>0.104730983138092</c:v>
                </c:pt>
                <c:pt idx="805">
                  <c:v>4.14015180233002E-2</c:v>
                </c:pt>
                <c:pt idx="806">
                  <c:v>-2.2094885022386199E-2</c:v>
                </c:pt>
                <c:pt idx="807">
                  <c:v>-8.5502197750488701E-2</c:v>
                </c:pt>
                <c:pt idx="808">
                  <c:v>-0.148564751139797</c:v>
                </c:pt>
                <c:pt idx="809">
                  <c:v>-0.21102826629713101</c:v>
                </c:pt>
                <c:pt idx="810">
                  <c:v>-0.27264087975286899</c:v>
                </c:pt>
                <c:pt idx="811">
                  <c:v>-0.33315415901715101</c:v>
                </c:pt>
                <c:pt idx="812">
                  <c:v>-0.39232410430171499</c:v>
                </c:pt>
                <c:pt idx="813">
                  <c:v>-0.44991213236834798</c:v>
                </c:pt>
                <c:pt idx="814">
                  <c:v>-0.50568603853693495</c:v>
                </c:pt>
                <c:pt idx="815">
                  <c:v>-0.55942093297400297</c:v>
                </c:pt>
                <c:pt idx="816">
                  <c:v>-0.61090014748665</c:v>
                </c:pt>
                <c:pt idx="817">
                  <c:v>-0.65991610916536603</c:v>
                </c:pt>
                <c:pt idx="818">
                  <c:v>-0.70627117735313605</c:v>
                </c:pt>
                <c:pt idx="819">
                  <c:v>-0.74977844056607201</c:v>
                </c:pt>
                <c:pt idx="820">
                  <c:v>-0.79026247015212103</c:v>
                </c:pt>
                <c:pt idx="821">
                  <c:v>-0.82756002764913195</c:v>
                </c:pt>
                <c:pt idx="822">
                  <c:v>-0.86152072298995697</c:v>
                </c:pt>
                <c:pt idx="823">
                  <c:v>-0.89200762090065699</c:v>
                </c:pt>
                <c:pt idx="824">
                  <c:v>-0.91889779304673902</c:v>
                </c:pt>
                <c:pt idx="825">
                  <c:v>-0.94208281370098601</c:v>
                </c:pt>
                <c:pt idx="826">
                  <c:v>-0.96146919693437305</c:v>
                </c:pt>
                <c:pt idx="827">
                  <c:v>-0.97697877356715201</c:v>
                </c:pt>
                <c:pt idx="828">
                  <c:v>-0.98854900636020904</c:v>
                </c:pt>
                <c:pt idx="829">
                  <c:v>-0.996133242175823</c:v>
                </c:pt>
                <c:pt idx="830">
                  <c:v>-0.99970090009100099</c:v>
                </c:pt>
                <c:pt idx="831">
                  <c:v>-0.999237594704944</c:v>
                </c:pt>
                <c:pt idx="832">
                  <c:v>-0.994745194143416</c:v>
                </c:pt>
                <c:pt idx="833">
                  <c:v>-0.98624181252614795</c:v>
                </c:pt>
                <c:pt idx="834">
                  <c:v>-0.97376173692763501</c:v>
                </c:pt>
                <c:pt idx="835">
                  <c:v>-0.95735528912585299</c:v>
                </c:pt>
                <c:pt idx="836">
                  <c:v>-0.93708862269631998</c:v>
                </c:pt>
                <c:pt idx="837">
                  <c:v>-0.91304345626968597</c:v>
                </c:pt>
                <c:pt idx="838">
                  <c:v>-0.88531674402838001</c:v>
                </c:pt>
                <c:pt idx="839">
                  <c:v>-0.85402028477092096</c:v>
                </c:pt>
                <c:pt idx="840">
                  <c:v>-0.81928027112022905</c:v>
                </c:pt>
                <c:pt idx="841">
                  <c:v>-0.78123678069362601</c:v>
                </c:pt>
                <c:pt idx="842">
                  <c:v>-0.74004321128613204</c:v>
                </c:pt>
                <c:pt idx="843">
                  <c:v>-0.695865662344612</c:v>
                </c:pt>
                <c:pt idx="844">
                  <c:v>-0.64888226522665904</c:v>
                </c:pt>
                <c:pt idx="845">
                  <c:v>-0.59928246494479898</c:v>
                </c:pt>
                <c:pt idx="846">
                  <c:v>-0.54726625629215597</c:v>
                </c:pt>
                <c:pt idx="847">
                  <c:v>-0.49304337742952897</c:v>
                </c:pt>
                <c:pt idx="848">
                  <c:v>-0.43683246418567001</c:v>
                </c:pt>
                <c:pt idx="849">
                  <c:v>-0.37886016848055898</c:v>
                </c:pt>
                <c:pt idx="850">
                  <c:v>-0.31936024442649402</c:v>
                </c:pt>
                <c:pt idx="851">
                  <c:v>-0.258572605791966</c:v>
                </c:pt>
                <c:pt idx="852">
                  <c:v>-0.19674235862866299</c:v>
                </c:pt>
                <c:pt idx="853">
                  <c:v>-0.134118812962426</c:v>
                </c:pt>
                <c:pt idx="854">
                  <c:v>-7.0954477532964494E-2</c:v>
                </c:pt>
                <c:pt idx="855">
                  <c:v>-7.5040416358776998E-3</c:v>
                </c:pt>
                <c:pt idx="856">
                  <c:v>5.5976651827682897E-2</c:v>
                </c:pt>
                <c:pt idx="857">
                  <c:v>0.119231637952963</c:v>
                </c:pt>
                <c:pt idx="858">
                  <c:v>0.18200586192538601</c:v>
                </c:pt>
                <c:pt idx="859">
                  <c:v>0.24404620744479699</c:v>
                </c:pt>
                <c:pt idx="860">
                  <c:v>0.30510251733323301</c:v>
                </c:pt>
                <c:pt idx="861">
                  <c:v>0.36492860221098999</c:v>
                </c:pt>
                <c:pt idx="862">
                  <c:v>0.42328323317393002</c:v>
                </c:pt>
                <c:pt idx="863">
                  <c:v>0.47993111446925502</c:v>
                </c:pt>
                <c:pt idx="864">
                  <c:v>0.53464383224779399</c:v>
                </c:pt>
                <c:pt idx="865">
                  <c:v>0.58720077556737404</c:v>
                </c:pt>
                <c:pt idx="866">
                  <c:v>0.63739002593343097</c:v>
                </c:pt>
                <c:pt idx="867">
                  <c:v>0.68500921179031604</c:v>
                </c:pt>
                <c:pt idx="868">
                  <c:v>0.72986632451765199</c:v>
                </c:pt>
                <c:pt idx="869">
                  <c:v>0.771780492641579</c:v>
                </c:pt>
                <c:pt idx="870">
                  <c:v>0.81058271113921398</c:v>
                </c:pt>
                <c:pt idx="871">
                  <c:v>0.84611652289546901</c:v>
                </c:pt>
                <c:pt idx="872">
                  <c:v>0.87823864956466402</c:v>
                </c:pt>
                <c:pt idx="873">
                  <c:v>0.90681956929306595</c:v>
                </c:pt>
                <c:pt idx="874">
                  <c:v>0.93174403897292801</c:v>
                </c:pt>
                <c:pt idx="875">
                  <c:v>0.95291155892222501</c:v>
                </c:pt>
                <c:pt idx="876">
                  <c:v>0.97023677811637499</c:v>
                </c:pt>
                <c:pt idx="877">
                  <c:v>0.98364983833803699</c:v>
                </c:pt>
                <c:pt idx="878">
                  <c:v>0.99309665585726303</c:v>
                </c:pt>
                <c:pt idx="879">
                  <c:v>0.99853913950624995</c:v>
                </c:pt>
                <c:pt idx="880">
                  <c:v>0.99995534426939303</c:v>
                </c:pt>
                <c:pt idx="881">
                  <c:v>0.99733955976929201</c:v>
                </c:pt>
                <c:pt idx="882">
                  <c:v>0.99070233329196</c:v>
                </c:pt>
                <c:pt idx="883">
                  <c:v>0.980070427258388</c:v>
                </c:pt>
                <c:pt idx="884">
                  <c:v>0.96548671131392905</c:v>
                </c:pt>
                <c:pt idx="885">
                  <c:v>0.94700998947062298</c:v>
                </c:pt>
                <c:pt idx="886">
                  <c:v>0.92471476299946898</c:v>
                </c:pt>
                <c:pt idx="887">
                  <c:v>0.89869093002869105</c:v>
                </c:pt>
                <c:pt idx="888">
                  <c:v>0.86904342305924798</c:v>
                </c:pt>
                <c:pt idx="889">
                  <c:v>0.83589178585924395</c:v>
                </c:pt>
                <c:pt idx="890">
                  <c:v>0.79936969144319203</c:v>
                </c:pt>
                <c:pt idx="891">
                  <c:v>0.75962440307979096</c:v>
                </c:pt>
                <c:pt idx="892">
                  <c:v>0.71681618050151197</c:v>
                </c:pt>
                <c:pt idx="893">
                  <c:v>0.67111763371018796</c:v>
                </c:pt>
                <c:pt idx="894">
                  <c:v>0.62271302698428899</c:v>
                </c:pt>
                <c:pt idx="895">
                  <c:v>0.57179753589413196</c:v>
                </c:pt>
                <c:pt idx="896">
                  <c:v>0.51857646032093296</c:v>
                </c:pt>
                <c:pt idx="897">
                  <c:v>0.46326439665295399</c:v>
                </c:pt>
                <c:pt idx="898">
                  <c:v>0.40608437249648099</c:v>
                </c:pt>
                <c:pt idx="899">
                  <c:v>0.347266947390799</c:v>
                </c:pt>
                <c:pt idx="900">
                  <c:v>0.287049283153056</c:v>
                </c:pt>
                <c:pt idx="901">
                  <c:v>0.22567418760166999</c:v>
                </c:pt>
                <c:pt idx="902">
                  <c:v>0.16338913551411599</c:v>
                </c:pt>
                <c:pt idx="903">
                  <c:v>0.10044527076667099</c:v>
                </c:pt>
                <c:pt idx="904">
                  <c:v>3.7096393679834902E-2</c:v>
                </c:pt>
                <c:pt idx="905">
                  <c:v>-2.6402062347580399E-2</c:v>
                </c:pt>
                <c:pt idx="906">
                  <c:v>-8.9794060789148894E-2</c:v>
                </c:pt>
                <c:pt idx="907">
                  <c:v>-0.152823994373433</c:v>
                </c:pt>
                <c:pt idx="908">
                  <c:v>-0.215237715735832</c:v>
                </c:pt>
                <c:pt idx="909">
                  <c:v>-0.27678356218375599</c:v>
                </c:pt>
                <c:pt idx="910">
                  <c:v>-0.33721337044320399</c:v>
                </c:pt>
                <c:pt idx="911">
                  <c:v>-0.39628347729515001</c:v>
                </c:pt>
                <c:pt idx="912">
                  <c:v>-0.45375570206684201</c:v>
                </c:pt>
                <c:pt idx="913">
                  <c:v>-0.50939830701665301</c:v>
                </c:pt>
                <c:pt idx="914">
                  <c:v>-0.56298693173987802</c:v>
                </c:pt>
                <c:pt idx="915">
                  <c:v>-0.61430549782784605</c:v>
                </c:pt>
                <c:pt idx="916">
                  <c:v>-0.66314708013270496</c:v>
                </c:pt>
                <c:pt idx="917">
                  <c:v>-0.70931474112460102</c:v>
                </c:pt>
                <c:pt idx="918">
                  <c:v>-0.75262232497718695</c:v>
                </c:pt>
                <c:pt idx="919">
                  <c:v>-0.79289520817941495</c:v>
                </c:pt>
                <c:pt idx="920">
                  <c:v>-0.82997100364709298</c:v>
                </c:pt>
                <c:pt idx="921">
                  <c:v>-0.86370021549512699</c:v>
                </c:pt>
                <c:pt idx="922">
                  <c:v>-0.893946841830217</c:v>
                </c:pt>
                <c:pt idx="923">
                  <c:v>-0.92058892313354501</c:v>
                </c:pt>
                <c:pt idx="924">
                  <c:v>-0.94351903402218695</c:v>
                </c:pt>
                <c:pt idx="925">
                  <c:v>-0.962644716406447</c:v>
                </c:pt>
                <c:pt idx="926">
                  <c:v>-0.97788885229654399</c:v>
                </c:pt>
                <c:pt idx="927">
                  <c:v>-0.98918997475538495</c:v>
                </c:pt>
                <c:pt idx="928">
                  <c:v>-0.99650251574368398</c:v>
                </c:pt>
                <c:pt idx="929">
                  <c:v>-0.99979698985799703</c:v>
                </c:pt>
                <c:pt idx="930">
                  <c:v>-0.99906011322086197</c:v>
                </c:pt>
                <c:pt idx="931">
                  <c:v>-0.99429485704365295</c:v>
                </c:pt>
                <c:pt idx="932">
                  <c:v>-0.985520435646141</c:v>
                </c:pt>
                <c:pt idx="933">
                  <c:v>-0.97277222898111104</c:v>
                </c:pt>
                <c:pt idx="934">
                  <c:v>-0.95610163997639597</c:v>
                </c:pt>
                <c:pt idx="935">
                  <c:v>-0.93557588726957397</c:v>
                </c:pt>
                <c:pt idx="936">
                  <c:v>-0.91127773417103197</c:v>
                </c:pt>
                <c:pt idx="937">
                  <c:v>-0.88330515494829398</c:v>
                </c:pt>
                <c:pt idx="938">
                  <c:v>-0.85177093977718299</c:v>
                </c:pt>
                <c:pt idx="939">
                  <c:v>-0.81680223995272005</c:v>
                </c:pt>
                <c:pt idx="940">
                  <c:v>-0.77854005519360103</c:v>
                </c:pt>
                <c:pt idx="941">
                  <c:v>-0.73713866510742698</c:v>
                </c:pt>
                <c:pt idx="942">
                  <c:v>-0.69276500710921696</c:v>
                </c:pt>
                <c:pt idx="943">
                  <c:v>-0.64559800330149797</c:v>
                </c:pt>
                <c:pt idx="944">
                  <c:v>-0.59582783903005498</c:v>
                </c:pt>
                <c:pt idx="945">
                  <c:v>-0.54365519602446499</c:v>
                </c:pt>
                <c:pt idx="946">
                  <c:v>-0.48929044321533099</c:v>
                </c:pt>
                <c:pt idx="947">
                  <c:v>-0.43295278849116098</c:v>
                </c:pt>
                <c:pt idx="948">
                  <c:v>-0.37486939481506099</c:v>
                </c:pt>
                <c:pt idx="949">
                  <c:v>-0.31527446426515499</c:v>
                </c:pt>
                <c:pt idx="950">
                  <c:v>-0.25440829369221302</c:v>
                </c:pt>
                <c:pt idx="951">
                  <c:v>-0.19251630580200199</c:v>
                </c:pt>
                <c:pt idx="952">
                  <c:v>-0.12984805956940701</c:v>
                </c:pt>
                <c:pt idx="953">
                  <c:v>-6.6656243974409404E-2</c:v>
                </c:pt>
                <c:pt idx="954">
                  <c:v>-3.1956591172843099E-3</c:v>
                </c:pt>
                <c:pt idx="955">
                  <c:v>6.0277811178493297E-2</c:v>
                </c:pt>
                <c:pt idx="956">
                  <c:v>0.12350823113319701</c:v>
                </c:pt>
                <c:pt idx="957">
                  <c:v>0.186240644987229</c:v>
                </c:pt>
                <c:pt idx="958">
                  <c:v>0.24822210502589501</c:v>
                </c:pt>
                <c:pt idx="959">
                  <c:v>0.309202691507455</c:v>
                </c:pt>
                <c:pt idx="960">
                  <c:v>0.36893652038182601</c:v>
                </c:pt>
                <c:pt idx="961">
                  <c:v>0.427182734736679</c:v>
                </c:pt>
                <c:pt idx="962">
                  <c:v>0.48370647597334099</c:v>
                </c:pt>
                <c:pt idx="963">
                  <c:v>0.53827983079637698</c:v>
                </c:pt>
                <c:pt idx="964">
                  <c:v>0.59068275019864402</c:v>
                </c:pt>
                <c:pt idx="965">
                  <c:v>0.64070393673610904</c:v>
                </c:pt>
                <c:pt idx="966">
                  <c:v>0.68814169651491996</c:v>
                </c:pt>
                <c:pt idx="967">
                  <c:v>0.73280475245536902</c:v>
                </c:pt>
                <c:pt idx="968">
                  <c:v>0.774513015553425</c:v>
                </c:pt>
                <c:pt idx="969">
                  <c:v>0.81309831103012498</c:v>
                </c:pt>
                <c:pt idx="970">
                  <c:v>0.84840505644074404</c:v>
                </c:pt>
                <c:pt idx="971">
                  <c:v>0.880290889009545</c:v>
                </c:pt>
                <c:pt idx="972">
                  <c:v>0.90862723966062098</c:v>
                </c:pt>
                <c:pt idx="973">
                  <c:v>0.93329985143015304</c:v>
                </c:pt>
                <c:pt idx="974">
                  <c:v>0.95420924016985698</c:v>
                </c:pt>
                <c:pt idx="975">
                  <c:v>0.97127109568390102</c:v>
                </c:pt>
                <c:pt idx="976">
                  <c:v>0.98441662168188804</c:v>
                </c:pt>
                <c:pt idx="977">
                  <c:v>0.99359281317716197</c:v>
                </c:pt>
                <c:pt idx="978">
                  <c:v>0.99876267021187604</c:v>
                </c:pt>
                <c:pt idx="979">
                  <c:v>0.999905347047093</c:v>
                </c:pt>
                <c:pt idx="980">
                  <c:v>0.99701623621632995</c:v>
                </c:pt>
                <c:pt idx="981">
                  <c:v>0.99010698710364997</c:v>
                </c:pt>
                <c:pt idx="982">
                  <c:v>0.97920545897136702</c:v>
                </c:pt>
                <c:pt idx="983">
                  <c:v>0.96435560862679004</c:v>
                </c:pt>
                <c:pt idx="984">
                  <c:v>0.94561731318092301</c:v>
                </c:pt>
                <c:pt idx="985">
                  <c:v>0.92306612861381998</c:v>
                </c:pt>
                <c:pt idx="986">
                  <c:v>0.89679298512008898</c:v>
                </c:pt>
                <c:pt idx="987">
                  <c:v>0.86690382046293102</c:v>
                </c:pt>
                <c:pt idx="988">
                  <c:v>0.83351915281516398</c:v>
                </c:pt>
                <c:pt idx="989">
                  <c:v>0.79677359480951904</c:v>
                </c:pt>
                <c:pt idx="990">
                  <c:v>0.756815310757741</c:v>
                </c:pt>
                <c:pt idx="991">
                  <c:v>0.71380541922696705</c:v>
                </c:pt>
                <c:pt idx="992">
                  <c:v>0.66791734338239495</c:v>
                </c:pt>
                <c:pt idx="993">
                  <c:v>0.61933611171573499</c:v>
                </c:pt>
                <c:pt idx="994">
                  <c:v>0.56825761197896196</c:v>
                </c:pt>
                <c:pt idx="995">
                  <c:v>0.51488780133177403</c:v>
                </c:pt>
                <c:pt idx="996">
                  <c:v>0.45944187588741298</c:v>
                </c:pt>
                <c:pt idx="997">
                  <c:v>0.40214340300553703</c:v>
                </c:pt>
                <c:pt idx="998">
                  <c:v>0.34322341983073001</c:v>
                </c:pt>
                <c:pt idx="999">
                  <c:v>0.28291950171163799</c:v>
                </c:pt>
                <c:pt idx="1000">
                  <c:v>0.22147480425695501</c:v>
                </c:pt>
                <c:pt idx="1001">
                  <c:v>9.6157693860887003E-2</c:v>
                </c:pt>
                <c:pt idx="1002">
                  <c:v>3.2790580727652098E-2</c:v>
                </c:pt>
                <c:pt idx="1003">
                  <c:v>-3.0708749579260099E-2</c:v>
                </c:pt>
                <c:pt idx="1004">
                  <c:v>-9.40842570081801E-2</c:v>
                </c:pt>
                <c:pt idx="1005">
                  <c:v>-0.157080400782249</c:v>
                </c:pt>
                <c:pt idx="1006">
                  <c:v>-0.21944316978307599</c:v>
                </c:pt>
                <c:pt idx="1007">
                  <c:v>-0.28092110676663201</c:v>
                </c:pt>
                <c:pt idx="1008">
                  <c:v>-0.34126632228137599</c:v>
                </c:pt>
                <c:pt idx="1009">
                  <c:v>-0.400235494200542</c:v>
                </c:pt>
                <c:pt idx="1010">
                  <c:v>-0.457590848838132</c:v>
                </c:pt>
                <c:pt idx="1011">
                  <c:v>-0.51310111969269701</c:v>
                </c:pt>
                <c:pt idx="1012">
                  <c:v>-0.56654247995297402</c:v>
                </c:pt>
                <c:pt idx="1013">
                  <c:v>-0.61769944500557195</c:v>
                </c:pt>
                <c:pt idx="1014">
                  <c:v>-0.66636574130536297</c:v>
                </c:pt>
                <c:pt idx="1015">
                  <c:v>-0.71234513810536604</c:v>
                </c:pt>
                <c:pt idx="1016">
                  <c:v>-0.75545223869230804</c:v>
                </c:pt>
                <c:pt idx="1017">
                  <c:v>-0.79551322793762103</c:v>
                </c:pt>
                <c:pt idx="1018">
                  <c:v>-0.83236657314943296</c:v>
                </c:pt>
                <c:pt idx="1019">
                  <c:v>-0.86586367539974096</c:v>
                </c:pt>
                <c:pt idx="1020">
                  <c:v>-0.89586946870045903</c:v>
                </c:pt>
                <c:pt idx="1021">
                  <c:v>-0.92226296461232204</c:v>
                </c:pt>
                <c:pt idx="1022">
                  <c:v>-0.944937740090804</c:v>
                </c:pt>
                <c:pt idx="1023">
                  <c:v>-0.96380236660181695</c:v>
                </c:pt>
                <c:pt idx="1024">
                  <c:v>-0.97878077877706204</c:v>
                </c:pt>
                <c:pt idx="1025">
                  <c:v>-0.98981258112246595</c:v>
                </c:pt>
                <c:pt idx="1026">
                  <c:v>-0.99685329154303004</c:v>
                </c:pt>
                <c:pt idx="1027">
                  <c:v>-0.99987452070219096</c:v>
                </c:pt>
                <c:pt idx="1028">
                  <c:v>-0.99886408649241598</c:v>
                </c:pt>
                <c:pt idx="1029">
                  <c:v>-0.99382606315552702</c:v>
                </c:pt>
                <c:pt idx="1030">
                  <c:v>-0.98478076485467003</c:v>
                </c:pt>
                <c:pt idx="1031">
                  <c:v>-0.97176466376417003</c:v>
                </c:pt>
                <c:pt idx="1032">
                  <c:v>-0.95483024300754704</c:v>
                </c:pt>
                <c:pt idx="1033">
                  <c:v>-0.93404578503667202</c:v>
                </c:pt>
                <c:pt idx="1034">
                  <c:v>-0.90949509630535696</c:v>
                </c:pt>
                <c:pt idx="1035">
                  <c:v>-0.88127716934756795</c:v>
                </c:pt>
                <c:pt idx="1036">
                  <c:v>-0.84950578362273099</c:v>
                </c:pt>
                <c:pt idx="1037">
                  <c:v>-0.81430904673770399</c:v>
                </c:pt>
                <c:pt idx="1038">
                  <c:v>-0.77582887789521404</c:v>
                </c:pt>
                <c:pt idx="1039">
                  <c:v>-0.73422043565159301</c:v>
                </c:pt>
                <c:pt idx="1040">
                  <c:v>-0.68965149229123901</c:v>
                </c:pt>
                <c:pt idx="1041">
                  <c:v>-0.64230175734030603</c:v>
                </c:pt>
                <c:pt idx="1042">
                  <c:v>-0.59236215294750005</c:v>
                </c:pt>
                <c:pt idx="1043">
                  <c:v>-0.54003404405364597</c:v>
                </c:pt>
                <c:pt idx="1044">
                  <c:v>-0.48552842645412603</c:v>
                </c:pt>
                <c:pt idx="1045">
                  <c:v>-0.42906507602816502</c:v>
                </c:pt>
                <c:pt idx="1046">
                  <c:v>-0.37087166256519599</c:v>
                </c:pt>
                <c:pt idx="1047">
                  <c:v>-0.31118283176176997</c:v>
                </c:pt>
                <c:pt idx="1048">
                  <c:v>-0.25023925909035899</c:v>
                </c:pt>
                <c:pt idx="1049">
                  <c:v>-0.188286679355092</c:v>
                </c:pt>
                <c:pt idx="1050">
                  <c:v>-0.125574895847468</c:v>
                </c:pt>
                <c:pt idx="1051">
                  <c:v>-6.2356773097104898E-2</c:v>
                </c:pt>
                <c:pt idx="1052">
                  <c:v>1.1127827208037299E-3</c:v>
                </c:pt>
                <c:pt idx="1053">
                  <c:v>6.4577851610376505E-2</c:v>
                </c:pt>
                <c:pt idx="1054">
                  <c:v>0.127782531667745</c:v>
                </c:pt>
                <c:pt idx="1055">
                  <c:v>0.19047197092094501</c:v>
                </c:pt>
                <c:pt idx="1056">
                  <c:v>0.25239339493616098</c:v>
                </c:pt>
                <c:pt idx="1057">
                  <c:v>0.313297126047059</c:v>
                </c:pt>
                <c:pt idx="1058">
                  <c:v>0.37293759009743099</c:v>
                </c:pt>
                <c:pt idx="1059">
                  <c:v>0.43107430663771401</c:v>
                </c:pt>
                <c:pt idx="1060">
                  <c:v>0.48747285858296102</c:v>
                </c:pt>
                <c:pt idx="1061">
                  <c:v>0.54190583742217702</c:v>
                </c:pt>
                <c:pt idx="1062">
                  <c:v>0.59415376016793997</c:v>
                </c:pt>
                <c:pt idx="1063">
                  <c:v>0.64400595434899199</c:v>
                </c:pt>
                <c:pt idx="1064">
                  <c:v>0.69126140747726195</c:v>
                </c:pt>
                <c:pt idx="1065">
                  <c:v>0.735729577564329</c:v>
                </c:pt>
                <c:pt idx="1066">
                  <c:v>0.77723116141892901</c:v>
                </c:pt>
                <c:pt idx="1067">
                  <c:v>0.81559881762779995</c:v>
                </c:pt>
                <c:pt idx="1068">
                  <c:v>0.850677841304601</c:v>
                </c:pt>
                <c:pt idx="1069">
                  <c:v>0.88232678788617402</c:v>
                </c:pt>
                <c:pt idx="1070">
                  <c:v>0.91041804346102595</c:v>
                </c:pt>
                <c:pt idx="1071">
                  <c:v>0.934838339330192</c:v>
                </c:pt>
                <c:pt idx="1072">
                  <c:v>0.95548920872582199</c:v>
                </c:pt>
                <c:pt idx="1073">
                  <c:v>0.97228738384583901</c:v>
                </c:pt>
                <c:pt idx="1074">
                  <c:v>0.98516513160385299</c:v>
                </c:pt>
                <c:pt idx="1075">
                  <c:v>0.99407052674040997</c:v>
                </c:pt>
                <c:pt idx="1076">
                  <c:v>0.99896766119443403</c:v>
                </c:pt>
                <c:pt idx="1077">
                  <c:v>0.99983678889060601</c:v>
                </c:pt>
                <c:pt idx="1078">
                  <c:v>0.99667440535889595</c:v>
                </c:pt>
                <c:pt idx="1079">
                  <c:v>0.98949326186516595</c:v>
                </c:pt>
                <c:pt idx="1080">
                  <c:v>0.97832231399591496</c:v>
                </c:pt>
                <c:pt idx="1081">
                  <c:v>0.96320660490444299</c:v>
                </c:pt>
                <c:pt idx="1082">
                  <c:v>0.944207083689241</c:v>
                </c:pt>
                <c:pt idx="1083">
                  <c:v>0.92140035963690203</c:v>
                </c:pt>
                <c:pt idx="1084">
                  <c:v>0.89487839332050001</c:v>
                </c:pt>
                <c:pt idx="1085">
                  <c:v>0.86474812579899496</c:v>
                </c:pt>
                <c:pt idx="1086">
                  <c:v>0.831131047412762</c:v>
                </c:pt>
                <c:pt idx="1087">
                  <c:v>0.79416270791400601</c:v>
                </c:pt>
                <c:pt idx="1088">
                  <c:v>0.75399216990715701</c:v>
                </c:pt>
                <c:pt idx="1089">
                  <c:v>0.71078140780324495</c:v>
                </c:pt>
                <c:pt idx="1090">
                  <c:v>0.66470465471163498</c:v>
                </c:pt>
                <c:pt idx="1091">
                  <c:v>0.61594769990262099</c:v>
                </c:pt>
                <c:pt idx="1092">
                  <c:v>0.56470713967367603</c:v>
                </c:pt>
                <c:pt idx="1093">
                  <c:v>0.511189584639823</c:v>
                </c:pt>
                <c:pt idx="1094">
                  <c:v>0.45561082664469599</c:v>
                </c:pt>
                <c:pt idx="1095">
                  <c:v>0.39819496865127701</c:v>
                </c:pt>
                <c:pt idx="1096">
                  <c:v>0.33917352112079002</c:v>
                </c:pt>
                <c:pt idx="1097">
                  <c:v>0.27878446852337802</c:v>
                </c:pt>
                <c:pt idx="1098">
                  <c:v>0.217271309744338</c:v>
                </c:pt>
                <c:pt idx="1099">
                  <c:v>0.15488207625544001</c:v>
                </c:pt>
                <c:pt idx="1100">
                  <c:v>9.1868332010027406E-2</c:v>
                </c:pt>
                <c:pt idx="1101">
                  <c:v>2.8484159094541401E-2</c:v>
                </c:pt>
                <c:pt idx="1102">
                  <c:v>-3.5014866773414602E-2</c:v>
                </c:pt>
                <c:pt idx="1103">
                  <c:v>-9.8372706769726606E-2</c:v>
                </c:pt>
                <c:pt idx="1104">
                  <c:v>-0.16133389135561199</c:v>
                </c:pt>
                <c:pt idx="1105">
                  <c:v>-0.22364455037407199</c:v>
                </c:pt>
                <c:pt idx="1106">
                  <c:v>-0.28505343669730898</c:v>
                </c:pt>
                <c:pt idx="1107">
                  <c:v>-0.34531293929776102</c:v>
                </c:pt>
                <c:pt idx="1108">
                  <c:v>-0.40418008165764202</c:v>
                </c:pt>
                <c:pt idx="1109">
                  <c:v>-0.46141750149141197</c:v>
                </c:pt>
                <c:pt idx="1110">
                  <c:v>-0.51679440783071895</c:v>
                </c:pt>
                <c:pt idx="1111">
                  <c:v>-0.57008751161260796</c:v>
                </c:pt>
                <c:pt idx="1112">
                  <c:v>-0.62108192601891199</c:v>
                </c:pt>
                <c:pt idx="1113">
                  <c:v>-0.66957203293623302</c:v>
                </c:pt>
                <c:pt idx="1114">
                  <c:v>-0.71536231204300105</c:v>
                </c:pt>
                <c:pt idx="1115">
                  <c:v>-0.75826812918053699</c:v>
                </c:pt>
                <c:pt idx="1116">
                  <c:v>-0.79811648082919096</c:v>
                </c:pt>
                <c:pt idx="1117">
                  <c:v>-0.83474669168789495</c:v>
                </c:pt>
                <c:pt idx="1118">
                  <c:v>-0.86801106254413896</c:v>
                </c:pt>
                <c:pt idx="1119">
                  <c:v>-0.89777546582222001</c:v>
                </c:pt>
                <c:pt idx="1120">
                  <c:v>-0.923919886408335</c:v>
                </c:pt>
                <c:pt idx="1121">
                  <c:v>-0.94633890557182498</c:v>
                </c:pt>
                <c:pt idx="1122">
                  <c:v>-0.96494212603137897</c:v>
                </c:pt>
                <c:pt idx="1123">
                  <c:v>-0.97965453645215805</c:v>
                </c:pt>
                <c:pt idx="1124">
                  <c:v>-0.990416813904202</c:v>
                </c:pt>
                <c:pt idx="1125">
                  <c:v>-0.99718556306252104</c:v>
                </c:pt>
                <c:pt idx="1126">
                  <c:v>-0.999933491184408</c:v>
                </c:pt>
                <c:pt idx="1127">
                  <c:v>-0.99864951815838898</c:v>
                </c:pt>
                <c:pt idx="1128">
                  <c:v>-0.99333882118111405</c:v>
                </c:pt>
                <c:pt idx="1129">
                  <c:v>-0.98402281388200996</c:v>
                </c:pt>
                <c:pt idx="1130">
                  <c:v>-0.97073905997992405</c:v>
                </c:pt>
                <c:pt idx="1131">
                  <c:v>-0.95354112181982997</c:v>
                </c:pt>
                <c:pt idx="1132">
                  <c:v>-0.93249834440039003</c:v>
                </c:pt>
                <c:pt idx="1133">
                  <c:v>-0.90769557576317905</c:v>
                </c:pt>
                <c:pt idx="1134">
                  <c:v>-0.87923282487100995</c:v>
                </c:pt>
                <c:pt idx="1135">
                  <c:v>-0.84722485835487904</c:v>
                </c:pt>
                <c:pt idx="1136">
                  <c:v>-0.81180073775545203</c:v>
                </c:pt>
                <c:pt idx="1137">
                  <c:v>-0.77310329912509301</c:v>
                </c:pt>
                <c:pt idx="1138">
                  <c:v>-0.73128857708871498</c:v>
                </c:pt>
                <c:pt idx="1139">
                  <c:v>-0.68652517568574001</c:v>
                </c:pt>
                <c:pt idx="1140">
                  <c:v>-0.63899358853010602</c:v>
                </c:pt>
                <c:pt idx="1141">
                  <c:v>-0.58888547102939004</c:v>
                </c:pt>
                <c:pt idx="1142">
                  <c:v>-0.53640286759780098</c:v>
                </c:pt>
                <c:pt idx="1143">
                  <c:v>-0.481757396978856</c:v>
                </c:pt>
                <c:pt idx="1144">
                  <c:v>-0.42516939896283601</c:v>
                </c:pt>
                <c:pt idx="1145">
                  <c:v>-0.36686704593936198</c:v>
                </c:pt>
                <c:pt idx="1146">
                  <c:v>-0.30708542286773799</c:v>
                </c:pt>
                <c:pt idx="1147">
                  <c:v>-0.24606557937457599</c:v>
                </c:pt>
                <c:pt idx="1148">
                  <c:v>-0.18405355780086899</c:v>
                </c:pt>
                <c:pt idx="1149">
                  <c:v>-0.121299401117676</c:v>
                </c:pt>
                <c:pt idx="1150">
                  <c:v>-5.8056144710432203E-2</c:v>
                </c:pt>
                <c:pt idx="1151">
                  <c:v>5.421203902507E-3</c:v>
                </c:pt>
                <c:pt idx="1152">
                  <c:v>6.8876693303378603E-2</c:v>
                </c:pt>
                <c:pt idx="1153">
                  <c:v>0.132054460214476</c:v>
                </c:pt>
                <c:pt idx="1154">
                  <c:v>0.19469976118215601</c:v>
                </c:pt>
                <c:pt idx="1155">
                  <c:v>0.25655999974565902</c:v>
                </c:pt>
                <c:pt idx="1156">
                  <c:v>0.31738574494875199</c:v>
                </c:pt>
                <c:pt idx="1157">
                  <c:v>0.37693173708760802</c:v>
                </c:pt>
                <c:pt idx="1158">
                  <c:v>0.43495787663941199</c:v>
                </c:pt>
                <c:pt idx="1159">
                  <c:v>0.491230192384357</c:v>
                </c:pt>
                <c:pt idx="1160">
                  <c:v>0.54552178481718105</c:v>
                </c:pt>
                <c:pt idx="1161">
                  <c:v>0.59761374104439502</c:v>
                </c:pt>
                <c:pt idx="1162">
                  <c:v>0.64729601747815002</c:v>
                </c:pt>
                <c:pt idx="1163">
                  <c:v>0.69436828676750395</c:v>
                </c:pt>
                <c:pt idx="1164">
                  <c:v>0.73864074555229098</c:v>
                </c:pt>
                <c:pt idx="1165">
                  <c:v>0.77993487978235698</c:v>
                </c:pt>
                <c:pt idx="1166">
                  <c:v>0.81808418451645304</c:v>
                </c:pt>
                <c:pt idx="1167">
                  <c:v>0.85293483529835201</c:v>
                </c:pt>
                <c:pt idx="1168">
                  <c:v>0.88434630840308204</c:v>
                </c:pt>
                <c:pt idx="1169">
                  <c:v>0.91219194745241605</c:v>
                </c:pt>
                <c:pt idx="1170">
                  <c:v>0.93635947411480902</c:v>
                </c:pt>
                <c:pt idx="1171">
                  <c:v>0.95675144083064401</c:v>
                </c:pt>
                <c:pt idx="1172">
                  <c:v>0.97328562373730698</c:v>
                </c:pt>
                <c:pt idx="1173">
                  <c:v>0.98589535420969598</c:v>
                </c:pt>
                <c:pt idx="1174">
                  <c:v>0.99452978767943601</c:v>
                </c:pt>
                <c:pt idx="1175">
                  <c:v>0.99915410864877297</c:v>
                </c:pt>
                <c:pt idx="1176">
                  <c:v>0.99974967107255397</c:v>
                </c:pt>
                <c:pt idx="1177">
                  <c:v>0.99631407354224599</c:v>
                </c:pt>
                <c:pt idx="1178">
                  <c:v>0.98886116896881504</c:v>
                </c:pt>
                <c:pt idx="1179">
                  <c:v>0.97742100872544802</c:v>
                </c:pt>
                <c:pt idx="1180">
                  <c:v>0.96203972147532402</c:v>
                </c:pt>
                <c:pt idx="1181">
                  <c:v>0.94277932717303303</c:v>
                </c:pt>
                <c:pt idx="1182">
                  <c:v>0.91971748698963196</c:v>
                </c:pt>
                <c:pt idx="1183">
                  <c:v>0.89294719016962998</c:v>
                </c:pt>
                <c:pt idx="1184">
                  <c:v>0.86257637908262497</c:v>
                </c:pt>
                <c:pt idx="1185">
                  <c:v>0.828727513981388</c:v>
                </c:pt>
                <c:pt idx="1186">
                  <c:v>0.79153707922137895</c:v>
                </c:pt>
                <c:pt idx="1187">
                  <c:v>0.75115503293275399</c:v>
                </c:pt>
                <c:pt idx="1188">
                  <c:v>0.70774420236373703</c:v>
                </c:pt>
                <c:pt idx="1189">
                  <c:v>0.66147962733362098</c:v>
                </c:pt>
                <c:pt idx="1190">
                  <c:v>0.61254785444257198</c:v>
                </c:pt>
                <c:pt idx="1191">
                  <c:v>0.56114618488413703</c:v>
                </c:pt>
                <c:pt idx="1192">
                  <c:v>0.50748187889346597</c:v>
                </c:pt>
                <c:pt idx="1193">
                  <c:v>0.45177132003888798</c:v>
                </c:pt>
                <c:pt idx="1194">
                  <c:v>0.39423914272676902</c:v>
                </c:pt>
                <c:pt idx="1195">
                  <c:v>0.33511732643752101</c:v>
                </c:pt>
                <c:pt idx="1196">
                  <c:v>0.27464426034511602</c:v>
                </c:pt>
                <c:pt idx="1197">
                  <c:v>0.21306378209148899</c:v>
                </c:pt>
                <c:pt idx="1198">
                  <c:v>0.15062419459193299</c:v>
                </c:pt>
                <c:pt idx="1199">
                  <c:v>8.7577264835683094E-2</c:v>
                </c:pt>
                <c:pt idx="1200">
                  <c:v>2.4177208718783299E-2</c:v>
                </c:pt>
                <c:pt idx="1201">
                  <c:v>-3.9320333997408398E-2</c:v>
                </c:pt>
                <c:pt idx="1202">
                  <c:v>-0.102659330469097</c:v>
                </c:pt>
                <c:pt idx="1203">
                  <c:v>-0.16558438713777701</c:v>
                </c:pt>
                <c:pt idx="1204">
                  <c:v>-0.22784177952032</c:v>
                </c:pt>
                <c:pt idx="1205">
                  <c:v>-0.28918047526906399</c:v>
                </c:pt>
                <c:pt idx="1206">
                  <c:v>-0.34935314637668702</c:v>
                </c:pt>
                <c:pt idx="1207">
                  <c:v>-0.40811716644469498</c:v>
                </c:pt>
                <c:pt idx="1208">
                  <c:v>-0.46523558899409501</c:v>
                </c:pt>
                <c:pt idx="1209">
                  <c:v>-0.52047810287371898</c:v>
                </c:pt>
                <c:pt idx="1210">
                  <c:v>-0.57362196091380402</c:v>
                </c:pt>
                <c:pt idx="1211">
                  <c:v>-0.62445287808024696</c:v>
                </c:pt>
                <c:pt idx="1212">
                  <c:v>-0.67276589550821597</c:v>
                </c:pt>
                <c:pt idx="1213">
                  <c:v>-0.71836620693094999</c:v>
                </c:pt>
                <c:pt idx="1214">
                  <c:v>-0.76106994417163398</c:v>
                </c:pt>
                <c:pt idx="1215">
                  <c:v>-0.80070491853098102</c:v>
                </c:pt>
                <c:pt idx="1216">
                  <c:v>-0.837111315081284</c:v>
                </c:pt>
                <c:pt idx="1217">
                  <c:v>-0.87014233706722099</c:v>
                </c:pt>
                <c:pt idx="1218">
                  <c:v>-0.899664797815244</c:v>
                </c:pt>
                <c:pt idx="1219">
                  <c:v>-0.92555965776479798</c:v>
                </c:pt>
                <c:pt idx="1220">
                  <c:v>-0.94772250445596695</c:v>
                </c:pt>
                <c:pt idx="1221">
                  <c:v>-0.96606397353822604</c:v>
                </c:pt>
                <c:pt idx="1222">
                  <c:v>-0.98051010910260705</c:v>
                </c:pt>
                <c:pt idx="1223">
                  <c:v>-0.99100266188445796</c:v>
                </c:pt>
                <c:pt idx="1224">
                  <c:v>-0.99749932413433096</c:v>
                </c:pt>
                <c:pt idx="1225">
                  <c:v>-0.99997390021000498</c:v>
                </c:pt>
                <c:pt idx="1226">
                  <c:v>-0.99841641220173805</c:v>
                </c:pt>
                <c:pt idx="1227">
                  <c:v>-0.99283314016490098</c:v>
                </c:pt>
                <c:pt idx="1228">
                  <c:v>-0.98324659679771698</c:v>
                </c:pt>
                <c:pt idx="1229">
                  <c:v>-0.96969543666626701</c:v>
                </c:pt>
                <c:pt idx="1230">
                  <c:v>-0.95223430034271705</c:v>
                </c:pt>
                <c:pt idx="1231">
                  <c:v>-0.93093359408529197</c:v>
                </c:pt>
                <c:pt idx="1232">
                  <c:v>-0.90587920594831595</c:v>
                </c:pt>
                <c:pt idx="1233">
                  <c:v>-0.87717215946702498</c:v>
                </c:pt>
                <c:pt idx="1234">
                  <c:v>-0.84492820631359999</c:v>
                </c:pt>
                <c:pt idx="1235">
                  <c:v>-0.80927735956678504</c:v>
                </c:pt>
                <c:pt idx="1236">
                  <c:v>-0.77036336947716</c:v>
                </c:pt>
                <c:pt idx="1237">
                  <c:v>-0.728343143841788</c:v>
                </c:pt>
                <c:pt idx="1238">
                  <c:v>-0.68338611532539995</c:v>
                </c:pt>
                <c:pt idx="1239">
                  <c:v>-0.63567355827923899</c:v>
                </c:pt>
                <c:pt idx="1240">
                  <c:v>-0.58539785781212705</c:v>
                </c:pt>
                <c:pt idx="1241">
                  <c:v>-0.53276173406116301</c:v>
                </c:pt>
                <c:pt idx="1242">
                  <c:v>-0.47797742478980398</c:v>
                </c:pt>
                <c:pt idx="1243">
                  <c:v>-0.42126582960924502</c:v>
                </c:pt>
                <c:pt idx="1244">
                  <c:v>-0.36285561927384102</c:v>
                </c:pt>
                <c:pt idx="1245">
                  <c:v>-0.30298231364182898</c:v>
                </c:pt>
                <c:pt idx="1246">
                  <c:v>-0.241887332019426</c:v>
                </c:pt>
                <c:pt idx="1247">
                  <c:v>-0.179817019717287</c:v>
                </c:pt>
                <c:pt idx="1248">
                  <c:v>-0.117021654744558</c:v>
                </c:pt>
                <c:pt idx="1249">
                  <c:v>-5.3754438645474099E-2</c:v>
                </c:pt>
                <c:pt idx="1250">
                  <c:v>9.7295244520755296E-3</c:v>
                </c:pt>
                <c:pt idx="1251">
                  <c:v>7.3174256459605805E-2</c:v>
                </c:pt>
                <c:pt idx="1252">
                  <c:v>0.13632393747504101</c:v>
                </c:pt>
                <c:pt idx="1253">
                  <c:v>0.198923937291824</c:v>
                </c:pt>
                <c:pt idx="1254">
                  <c:v>0.26072184211110599</c:v>
                </c:pt>
                <c:pt idx="1255">
                  <c:v>0.32146847231686598</c:v>
                </c:pt>
                <c:pt idx="1256">
                  <c:v>0.38091888721033001</c:v>
                </c:pt>
                <c:pt idx="1257">
                  <c:v>0.438833372652359</c:v>
                </c:pt>
                <c:pt idx="1258">
                  <c:v>0.49497840763138301</c:v>
                </c:pt>
                <c:pt idx="1259">
                  <c:v>0.54912760585974996</c:v>
                </c:pt>
                <c:pt idx="1260">
                  <c:v>0.60106262860151605</c:v>
                </c:pt>
                <c:pt idx="1261">
                  <c:v>0.65057406505120696</c:v>
                </c:pt>
                <c:pt idx="1262">
                  <c:v>0.69746227671365602</c:v>
                </c:pt>
                <c:pt idx="1263">
                  <c:v>0.74153820238018198</c:v>
                </c:pt>
                <c:pt idx="1264">
                  <c:v>0.78262412045545304</c:v>
                </c:pt>
                <c:pt idx="1265">
                  <c:v>0.82055436556100902</c:v>
                </c:pt>
                <c:pt idx="1266">
                  <c:v>0.85517599652613896</c:v>
                </c:pt>
                <c:pt idx="1267">
                  <c:v>0.88634941307255</c:v>
                </c:pt>
                <c:pt idx="1268">
                  <c:v>0.91394891870636696</c:v>
                </c:pt>
                <c:pt idx="1269">
                  <c:v>0.93786322754764995</c:v>
                </c:pt>
                <c:pt idx="1270">
                  <c:v>0.95799591305391696</c:v>
                </c:pt>
                <c:pt idx="1271">
                  <c:v>0.97426579682828796</c:v>
                </c:pt>
                <c:pt idx="1272">
                  <c:v>0.98660727594451703</c:v>
                </c:pt>
                <c:pt idx="1273">
                  <c:v>0.99497058746911904</c:v>
                </c:pt>
                <c:pt idx="1274">
                  <c:v>0.99932200911392899</c:v>
                </c:pt>
                <c:pt idx="1275">
                  <c:v>0.99964399521007696</c:v>
                </c:pt>
                <c:pt idx="1276">
                  <c:v>0.99593524745510598</c:v>
                </c:pt>
                <c:pt idx="1277">
                  <c:v>0.98821072014794198</c:v>
                </c:pt>
                <c:pt idx="1278">
                  <c:v>0.97650155989062004</c:v>
                </c:pt>
                <c:pt idx="1279">
                  <c:v>0.96085497999992797</c:v>
                </c:pt>
                <c:pt idx="1280">
                  <c:v>0.94133407013530102</c:v>
                </c:pt>
                <c:pt idx="1281">
                  <c:v>0.91801754191065599</c:v>
                </c:pt>
                <c:pt idx="1282">
                  <c:v>0.89099941151580797</c:v>
                </c:pt>
                <c:pt idx="1283">
                  <c:v>0.86038862062729204</c:v>
                </c:pt>
                <c:pt idx="1284">
                  <c:v>0.82630859713707205</c:v>
                </c:pt>
                <c:pt idx="1285">
                  <c:v>0.78889675747037502</c:v>
                </c:pt>
                <c:pt idx="1286">
                  <c:v>0.74830395249942805</c:v>
                </c:pt>
                <c:pt idx="1287">
                  <c:v>0.70469385928714801</c:v>
                </c:pt>
                <c:pt idx="1288">
                  <c:v>0.65824232111354797</c:v>
                </c:pt>
                <c:pt idx="1289">
                  <c:v>0.60913663844584398</c:v>
                </c:pt>
                <c:pt idx="1290">
                  <c:v>0.55757481371124595</c:v>
                </c:pt>
                <c:pt idx="1291">
                  <c:v>0.50376475291769796</c:v>
                </c:pt>
                <c:pt idx="1292">
                  <c:v>0.44792342734157098</c:v>
                </c:pt>
                <c:pt idx="1293">
                  <c:v>0.390275998662794</c:v>
                </c:pt>
                <c:pt idx="1294">
                  <c:v>0.33105491107481799</c:v>
                </c:pt>
                <c:pt idx="1295">
                  <c:v>0.27049895403025898</c:v>
                </c:pt>
                <c:pt idx="1296">
                  <c:v>0.208852299401448</c:v>
                </c:pt>
                <c:pt idx="1297">
                  <c:v>0.146363516938012</c:v>
                </c:pt>
                <c:pt idx="1298">
                  <c:v>8.3284571991615597E-2</c:v>
                </c:pt>
                <c:pt idx="1299">
                  <c:v>1.98698095489632E-2</c:v>
                </c:pt>
                <c:pt idx="1300">
                  <c:v>-4.3625071330185103E-2</c:v>
                </c:pt>
                <c:pt idx="1301">
                  <c:v>-0.106944048535015</c:v>
                </c:pt>
                <c:pt idx="1302">
                  <c:v>-0.16983180922809499</c:v>
                </c:pt>
                <c:pt idx="1303">
                  <c:v>-0.23203477930998501</c:v>
                </c:pt>
                <c:pt idx="1304">
                  <c:v>-0.293302145872953</c:v>
                </c:pt>
                <c:pt idx="1305">
                  <c:v>-0.35338686852103401</c:v>
                </c:pt>
                <c:pt idx="1306">
                  <c:v>-0.41204667547881402</c:v>
                </c:pt>
                <c:pt idx="1307">
                  <c:v>-0.46904504047220302</c:v>
                </c:pt>
                <c:pt idx="1308">
                  <c:v>-0.52415213644243097</c:v>
                </c:pt>
                <c:pt idx="1309">
                  <c:v>-0.577145762247673</c:v>
                </c:pt>
                <c:pt idx="1310">
                  <c:v>-0.62781223861563495</c:v>
                </c:pt>
                <c:pt idx="1311">
                  <c:v>-0.67594726973462904</c:v>
                </c:pt>
                <c:pt idx="1312">
                  <c:v>-0.721356767008827</c:v>
                </c:pt>
                <c:pt idx="1313">
                  <c:v>-0.763857631656363</c:v>
                </c:pt>
                <c:pt idx="1314">
                  <c:v>-0.80327849299462395</c:v>
                </c:pt>
                <c:pt idx="1315">
                  <c:v>-0.83946039943582795</c:v>
                </c:pt>
                <c:pt idx="1316">
                  <c:v>-0.872257459406797</c:v>
                </c:pt>
                <c:pt idx="1317">
                  <c:v>-0.90153742960843897</c:v>
                </c:pt>
                <c:pt idx="1318">
                  <c:v>-0.92718224824314399</c:v>
                </c:pt>
                <c:pt idx="1319">
                  <c:v>-0.94908851105991299</c:v>
                </c:pt>
                <c:pt idx="1320">
                  <c:v>-0.96716788829784905</c:v>
                </c:pt>
                <c:pt idx="1321">
                  <c:v>-0.981347480846679</c:v>
                </c:pt>
                <c:pt idx="1322">
                  <c:v>-0.99157011418831797</c:v>
                </c:pt>
                <c:pt idx="1323">
                  <c:v>-0.99779456893421203</c:v>
                </c:pt>
                <c:pt idx="1324">
                  <c:v>-0.99999574702887895</c:v>
                </c:pt>
                <c:pt idx="1325">
                  <c:v>-0.99816477294953398</c:v>
                </c:pt>
                <c:pt idx="1326">
                  <c:v>-0.99230902949369104</c:v>
                </c:pt>
                <c:pt idx="1327">
                  <c:v>-0.98245212801047399</c:v>
                </c:pt>
                <c:pt idx="1328">
                  <c:v>-0.968633813195657</c:v>
                </c:pt>
                <c:pt idx="1329">
                  <c:v>-0.95090980283433402</c:v>
                </c:pt>
                <c:pt idx="1330">
                  <c:v>-0.92935156313735701</c:v>
                </c:pt>
                <c:pt idx="1331">
                  <c:v>-0.90404602057748396</c:v>
                </c:pt>
                <c:pt idx="1332">
                  <c:v>-0.87509521138711899</c:v>
                </c:pt>
                <c:pt idx="1333">
                  <c:v>-0.84261587013093897</c:v>
                </c:pt>
                <c:pt idx="1334">
                  <c:v>-0.80673895901239501</c:v>
                </c:pt>
                <c:pt idx="1335">
                  <c:v>-0.76760913981188506</c:v>
                </c:pt>
                <c:pt idx="1336">
                  <c:v>-0.72538419058599202</c:v>
                </c:pt>
                <c:pt idx="1337">
                  <c:v>-0.68023436947962901</c:v>
                </c:pt>
                <c:pt idx="1338">
                  <c:v>-0.632341728216405</c:v>
                </c:pt>
                <c:pt idx="1339">
                  <c:v>-0.58189937803519698</c:v>
                </c:pt>
                <c:pt idx="1340">
                  <c:v>-0.52911071103297103</c:v>
                </c:pt>
                <c:pt idx="1341">
                  <c:v>-0.47418858005339898</c:v>
                </c:pt>
                <c:pt idx="1342">
                  <c:v>-0.41735444042814401</c:v>
                </c:pt>
                <c:pt idx="1343">
                  <c:v>-0.35883745703150999</c:v>
                </c:pt>
                <c:pt idx="1344">
                  <c:v>-0.29887358024879201</c:v>
                </c:pt>
                <c:pt idx="1345">
                  <c:v>-0.237704594584427</c:v>
                </c:pt>
                <c:pt idx="1346">
                  <c:v>-0.17557714374590999</c:v>
                </c:pt>
                <c:pt idx="1347">
                  <c:v>-0.11274173613459799</c:v>
                </c:pt>
                <c:pt idx="1348">
                  <c:v>-4.9451734753469999E-2</c:v>
                </c:pt>
                <c:pt idx="1349">
                  <c:v>1.40376643954872E-2</c:v>
                </c:pt>
                <c:pt idx="1350">
                  <c:v>7.74704613047065E-2</c:v>
                </c:pt>
                <c:pt idx="1351">
                  <c:v>0.140590884196449</c:v>
                </c:pt>
                <c:pt idx="1352">
                  <c:v>0.20314442083786899</c:v>
                </c:pt>
                <c:pt idx="1353">
                  <c:v>0.26487884477750701</c:v>
                </c:pt>
                <c:pt idx="1354">
                  <c:v>0.32554523236499799</c:v>
                </c:pt>
                <c:pt idx="1355">
                  <c:v>0.38489896645339</c:v>
                </c:pt>
                <c:pt idx="1356">
                  <c:v>0.44270072273691902</c:v>
                </c:pt>
                <c:pt idx="1357">
                  <c:v>0.49871743474707297</c:v>
                </c:pt>
                <c:pt idx="1358">
                  <c:v>0.55272323361613995</c:v>
                </c:pt>
                <c:pt idx="1359">
                  <c:v>0.60450035881866804</c:v>
                </c:pt>
                <c:pt idx="1360">
                  <c:v>0.65384003621880005</c:v>
                </c:pt>
                <c:pt idx="1361">
                  <c:v>0.70054331988294005</c:v>
                </c:pt>
                <c:pt idx="1362">
                  <c:v>0.74442189426340799</c:v>
                </c:pt>
                <c:pt idx="1363">
                  <c:v>0.78529883351867102</c:v>
                </c:pt>
                <c:pt idx="1364">
                  <c:v>0.82300931490826001</c:v>
                </c:pt>
                <c:pt idx="1365">
                  <c:v>0.85740128338596999</c:v>
                </c:pt>
                <c:pt idx="1366">
                  <c:v>0.88833606471156401</c:v>
                </c:pt>
                <c:pt idx="1367">
                  <c:v>0.91568892460876194</c:v>
                </c:pt>
                <c:pt idx="1368">
                  <c:v>0.93934957171500699</c:v>
                </c:pt>
                <c:pt idx="1369">
                  <c:v>0.95922260229488099</c:v>
                </c:pt>
                <c:pt idx="1370">
                  <c:v>0.97522788492413304</c:v>
                </c:pt>
                <c:pt idx="1371">
                  <c:v>0.98730088359313695</c:v>
                </c:pt>
                <c:pt idx="1372">
                  <c:v>0.99539291792703</c:v>
                </c:pt>
                <c:pt idx="1373">
                  <c:v>0.99947135947321497</c:v>
                </c:pt>
                <c:pt idx="1374">
                  <c:v>0.99951976326480196</c:v>
                </c:pt>
                <c:pt idx="1375">
                  <c:v>0.99553793412950897</c:v>
                </c:pt>
                <c:pt idx="1376">
                  <c:v>0.98754192747662295</c:v>
                </c:pt>
                <c:pt idx="1377">
                  <c:v>0.97556398455887505</c:v>
                </c:pt>
                <c:pt idx="1378">
                  <c:v>0.95965240247024597</c:v>
                </c:pt>
                <c:pt idx="1379">
                  <c:v>0.93987133940391099</c:v>
                </c:pt>
                <c:pt idx="1380">
                  <c:v>0.91630055595553095</c:v>
                </c:pt>
                <c:pt idx="1381">
                  <c:v>0.88903509351504695</c:v>
                </c:pt>
                <c:pt idx="1382">
                  <c:v>0.85818489104367801</c:v>
                </c:pt>
                <c:pt idx="1383">
                  <c:v>0.82387434178142904</c:v>
                </c:pt>
                <c:pt idx="1384">
                  <c:v>0.78624179167247998</c:v>
                </c:pt>
                <c:pt idx="1385">
                  <c:v>0.74543898153090504</c:v>
                </c:pt>
                <c:pt idx="1386">
                  <c:v>0.70163043519605806</c:v>
                </c:pt>
                <c:pt idx="1387">
                  <c:v>0.65499279614453099</c:v>
                </c:pt>
                <c:pt idx="1388">
                  <c:v>0.60571411523379404</c:v>
                </c:pt>
                <c:pt idx="1389">
                  <c:v>0.55399309244926698</c:v>
                </c:pt>
                <c:pt idx="1390">
                  <c:v>0.50003827571238202</c:v>
                </c:pt>
                <c:pt idx="1391">
                  <c:v>0.44406721997998899</c:v>
                </c:pt>
                <c:pt idx="1392">
                  <c:v>0.38630561002597102</c:v>
                </c:pt>
                <c:pt idx="1393">
                  <c:v>0.32698635044201402</c:v>
                </c:pt>
                <c:pt idx="1394">
                  <c:v>0.26634862652684699</c:v>
                </c:pt>
                <c:pt idx="1395">
                  <c:v>0.204636939850665</c:v>
                </c:pt>
                <c:pt idx="1396">
                  <c:v>0.14210012238332301</c:v>
                </c:pt>
                <c:pt idx="1397">
                  <c:v>7.8990333161754397E-2</c:v>
                </c:pt>
                <c:pt idx="1398">
                  <c:v>1.5562041542020301E-2</c:v>
                </c:pt>
                <c:pt idx="1399">
                  <c:v>-4.7928998864233199E-2</c:v>
                </c:pt>
                <c:pt idx="1400">
                  <c:v>-0.111226781431584</c:v>
                </c:pt>
                <c:pt idx="1401">
                  <c:v>-0.17407607878298201</c:v>
                </c:pt>
                <c:pt idx="1402">
                  <c:v>-0.23622347190969301</c:v>
                </c:pt>
                <c:pt idx="1403">
                  <c:v>-0.29741837199966598</c:v>
                </c:pt>
                <c:pt idx="1404">
                  <c:v>-0.35741403085406498</c:v>
                </c:pt>
                <c:pt idx="1405">
                  <c:v>-0.41596853581773302</c:v>
                </c:pt>
                <c:pt idx="1406">
                  <c:v>-0.472845785212064</c:v>
                </c:pt>
                <c:pt idx="1407">
                  <c:v>-0.52781644033688901</c:v>
                </c:pt>
                <c:pt idx="1408">
                  <c:v>-0.58065885020297703</c:v>
                </c:pt>
                <c:pt idx="1409">
                  <c:v>-0.63115994526630304</c:v>
                </c:pt>
                <c:pt idx="1410">
                  <c:v>-0.67911609656060301</c:v>
                </c:pt>
                <c:pt idx="1411">
                  <c:v>-0.72433393676379099</c:v>
                </c:pt>
                <c:pt idx="1412">
                  <c:v>-0.76663113988776299</c:v>
                </c:pt>
                <c:pt idx="1413">
                  <c:v>-0.80583715644765097</c:v>
                </c:pt>
                <c:pt idx="1414">
                  <c:v>-0.84179390114620001</c:v>
                </c:pt>
                <c:pt idx="1415">
                  <c:v>-0.87435639030050305</c:v>
                </c:pt>
                <c:pt idx="1416">
                  <c:v>-0.90339332644072001</c:v>
                </c:pt>
                <c:pt idx="1417">
                  <c:v>-0.92878762772372003</c:v>
                </c:pt>
                <c:pt idx="1418">
                  <c:v>-0.95043690002690295</c:v>
                </c:pt>
                <c:pt idx="1419">
                  <c:v>-0.96825384981861995</c:v>
                </c:pt>
                <c:pt idx="1420">
                  <c:v>-0.98216663614049904</c:v>
                </c:pt>
                <c:pt idx="1421">
                  <c:v>-0.99211916028234404</c:v>
                </c:pt>
                <c:pt idx="1422">
                  <c:v>-0.99807129198162403</c:v>
                </c:pt>
                <c:pt idx="1423">
                  <c:v>-0.99999903123549605</c:v>
                </c:pt>
                <c:pt idx="1424">
                  <c:v>-0.99789460507287797</c:v>
                </c:pt>
                <c:pt idx="1425">
                  <c:v>-0.99176649889638702</c:v>
                </c:pt>
                <c:pt idx="1426">
                  <c:v>-0.98163942226775203</c:v>
                </c:pt>
                <c:pt idx="1427">
                  <c:v>-0.96755420927468205</c:v>
                </c:pt>
                <c:pt idx="1428">
                  <c:v>-0.94956765388091802</c:v>
                </c:pt>
                <c:pt idx="1429">
                  <c:v>-0.92775228092333495</c:v>
                </c:pt>
                <c:pt idx="1430">
                  <c:v>-0.90219605367953803</c:v>
                </c:pt>
                <c:pt idx="1431">
                  <c:v>-0.87300201918502296</c:v>
                </c:pt>
                <c:pt idx="1432">
                  <c:v>-0.84028789273007698</c:v>
                </c:pt>
                <c:pt idx="1433">
                  <c:v>-0.80418558321182598</c:v>
                </c:pt>
                <c:pt idx="1434">
                  <c:v>-0.76484066125518202</c:v>
                </c:pt>
                <c:pt idx="1435">
                  <c:v>-0.722411772247462</c:v>
                </c:pt>
                <c:pt idx="1436">
                  <c:v>-0.67706999665332201</c:v>
                </c:pt>
                <c:pt idx="1437">
                  <c:v>-0.62899816018933496</c:v>
                </c:pt>
                <c:pt idx="1438">
                  <c:v>-0.57839009663980201</c:v>
                </c:pt>
                <c:pt idx="1439">
                  <c:v>-0.52544986628603796</c:v>
                </c:pt>
                <c:pt idx="1440">
                  <c:v>-0.47039093310081198</c:v>
                </c:pt>
                <c:pt idx="1441">
                  <c:v>-0.41343530402544298</c:v>
                </c:pt>
                <c:pt idx="1442">
                  <c:v>-0.35481263380026901</c:v>
                </c:pt>
                <c:pt idx="1443">
                  <c:v>-0.29475929895777397</c:v>
                </c:pt>
                <c:pt idx="1444">
                  <c:v>-0.23351744471243999</c:v>
                </c:pt>
                <c:pt idx="1445">
                  <c:v>-0.171334008590217</c:v>
                </c:pt>
                <c:pt idx="1446">
                  <c:v>-0.10845972473460599</c:v>
                </c:pt>
                <c:pt idx="1447">
                  <c:v>-4.5148112904183198E-2</c:v>
                </c:pt>
                <c:pt idx="1448">
                  <c:v>1.8345543762068799E-2</c:v>
                </c:pt>
                <c:pt idx="1449">
                  <c:v>8.1765228089555803E-2</c:v>
                </c:pt>
                <c:pt idx="1450">
                  <c:v>0.14485522117267499</c:v>
                </c:pt>
                <c:pt idx="1451">
                  <c:v>0.20736113347676199</c:v>
                </c:pt>
                <c:pt idx="1452">
                  <c:v>0.26903093057970601</c:v>
                </c:pt>
                <c:pt idx="1453">
                  <c:v>0.32961594941750699</c:v>
                </c:pt>
                <c:pt idx="1454">
                  <c:v>0.38887190093578999</c:v>
                </c:pt>
                <c:pt idx="1455">
                  <c:v>0.44655985510465501</c:v>
                </c:pt>
                <c:pt idx="1456">
                  <c:v>0.50244720432502499</c:v>
                </c:pt>
                <c:pt idx="1457">
                  <c:v>0.55630860134182103</c:v>
                </c:pt>
                <c:pt idx="1458">
                  <c:v>0.60792686788232597</c:v>
                </c:pt>
                <c:pt idx="1459">
                  <c:v>0.65709387035570399</c:v>
                </c:pt>
                <c:pt idx="1460">
                  <c:v>0.70361135908290195</c:v>
                </c:pt>
                <c:pt idx="1461">
                  <c:v>0.74729176767288397</c:v>
                </c:pt>
                <c:pt idx="1462">
                  <c:v>0.78795896932214105</c:v>
                </c:pt>
                <c:pt idx="1463">
                  <c:v>0.82544898698774105</c:v>
                </c:pt>
                <c:pt idx="1464">
                  <c:v>0.85961065457054797</c:v>
                </c:pt>
                <c:pt idx="1465">
                  <c:v>0.890306226442524</c:v>
                </c:pt>
                <c:pt idx="1466">
                  <c:v>0.917411932860412</c:v>
                </c:pt>
                <c:pt idx="1467">
                  <c:v>0.94081847902633298</c:v>
                </c:pt>
                <c:pt idx="1468">
                  <c:v>0.96043148578288196</c:v>
                </c:pt>
                <c:pt idx="1469">
                  <c:v>0.97617187016589202</c:v>
                </c:pt>
                <c:pt idx="1470">
                  <c:v>0.98797616428032797</c:v>
                </c:pt>
                <c:pt idx="1471">
                  <c:v>0.99579677121357901</c:v>
                </c:pt>
                <c:pt idx="1472">
                  <c:v>0.999602156954288</c:v>
                </c:pt>
                <c:pt idx="1473">
                  <c:v>0.99937697754280996</c:v>
                </c:pt>
                <c:pt idx="1474">
                  <c:v>0.99512214094065998</c:v>
                </c:pt>
                <c:pt idx="1475">
                  <c:v>0.98685480336945497</c:v>
                </c:pt>
                <c:pt idx="1476">
                  <c:v>0.97460830013413502</c:v>
                </c:pt>
                <c:pt idx="1477">
                  <c:v>0.95843201120935495</c:v>
                </c:pt>
                <c:pt idx="1478">
                  <c:v>0.93839116213107099</c:v>
                </c:pt>
                <c:pt idx="1479">
                  <c:v>0.91456656099613398</c:v>
                </c:pt>
                <c:pt idx="1480">
                  <c:v>0.88705427263037495</c:v>
                </c:pt>
                <c:pt idx="1481">
                  <c:v>0.85596523123893498</c:v>
                </c:pt>
                <c:pt idx="1482">
                  <c:v>0.82142479310078698</c:v>
                </c:pt>
                <c:pt idx="1483">
                  <c:v>0.78357223111098295</c:v>
                </c:pt>
                <c:pt idx="1484">
                  <c:v>0.742560173208755</c:v>
                </c:pt>
                <c:pt idx="1485">
                  <c:v>0.69855398695585702</c:v>
                </c:pt>
                <c:pt idx="1486">
                  <c:v>0.65173111274649798</c:v>
                </c:pt>
                <c:pt idx="1487">
                  <c:v>0.60228034833766497</c:v>
                </c:pt>
                <c:pt idx="1488">
                  <c:v>0.55040108758459405</c:v>
                </c:pt>
                <c:pt idx="1489">
                  <c:v>0.49630251645096501</c:v>
                </c:pt>
                <c:pt idx="1490">
                  <c:v>0.44020276953572801</c:v>
                </c:pt>
                <c:pt idx="1491">
                  <c:v>0.38232805051739899</c:v>
                </c:pt>
                <c:pt idx="1492">
                  <c:v>0.32291172006256103</c:v>
                </c:pt>
                <c:pt idx="1493">
                  <c:v>0.26219335487612799</c:v>
                </c:pt>
                <c:pt idx="1494">
                  <c:v>0.20041778168756</c:v>
                </c:pt>
                <c:pt idx="1495">
                  <c:v>0.137834090067943</c:v>
                </c:pt>
                <c:pt idx="1496">
                  <c:v>7.46946280587307E-2</c:v>
                </c:pt>
                <c:pt idx="1497">
                  <c:v>1.12539846616901E-2</c:v>
                </c:pt>
                <c:pt idx="1498">
                  <c:v>-5.2232036707076102E-2</c:v>
                </c:pt>
                <c:pt idx="1499">
                  <c:v>-0.115507449659756</c:v>
                </c:pt>
                <c:pt idx="1500">
                  <c:v>-0.17831711701737299</c:v>
                </c:pt>
                <c:pt idx="1501">
                  <c:v>-0.24040777956603701</c:v>
                </c:pt>
                <c:pt idx="1502">
                  <c:v>-0.30152907724099398</c:v>
                </c:pt>
                <c:pt idx="1503">
                  <c:v>-0.36143455862080898</c:v>
                </c:pt>
                <c:pt idx="1504">
                  <c:v>-0.41988267466117002</c:v>
                </c:pt>
                <c:pt idx="1505">
                  <c:v>-0.476637752661626</c:v>
                </c:pt>
                <c:pt idx="1506">
                  <c:v>-0.53147094653775295</c:v>
                </c:pt>
                <c:pt idx="1507">
                  <c:v>-0.58416115956733805</c:v>
                </c:pt>
                <c:pt idx="1508">
                  <c:v>-0.63449593588980702</c:v>
                </c:pt>
                <c:pt idx="1509">
                  <c:v>-0.68227231716418502</c:v>
                </c:pt>
                <c:pt idx="1510">
                  <c:v>-0.72729766093155801</c:v>
                </c:pt>
                <c:pt idx="1511">
                  <c:v>-0.76939041738204295</c:v>
                </c:pt>
                <c:pt idx="1512">
                  <c:v>-0.80838086139438003</c:v>
                </c:pt>
                <c:pt idx="1513">
                  <c:v>-0.84411177689632699</c:v>
                </c:pt>
                <c:pt idx="1514">
                  <c:v>-0.87643909078653404</c:v>
                </c:pt>
                <c:pt idx="1515">
                  <c:v>-0.90523245386164497</c:v>
                </c:pt>
                <c:pt idx="1516">
                  <c:v>-0.93037576640637398</c:v>
                </c:pt>
                <c:pt idx="1517">
                  <c:v>-0.95176764632720801</c:v>
                </c:pt>
                <c:pt idx="1518">
                  <c:v>-0.96932183794216698</c:v>
                </c:pt>
                <c:pt idx="1519">
                  <c:v>-0.98296755977834205</c:v>
                </c:pt>
                <c:pt idx="1520">
                  <c:v>-0.99264978997475894</c:v>
                </c:pt>
                <c:pt idx="1521">
                  <c:v>-0.99832948813984401</c:v>
                </c:pt>
                <c:pt idx="1522">
                  <c:v>-0.99998375276889095</c:v>
                </c:pt>
                <c:pt idx="1523">
                  <c:v>-0.99760591358681505</c:v>
                </c:pt>
                <c:pt idx="1524">
                  <c:v>-0.99120555844381797</c:v>
                </c:pt>
                <c:pt idx="1525">
                  <c:v>-0.98080849465556197</c:v>
                </c:pt>
                <c:pt idx="1526">
                  <c:v>-0.96645664494370198</c:v>
                </c:pt>
                <c:pt idx="1527">
                  <c:v>-0.948207878396365</c:v>
                </c:pt>
                <c:pt idx="1528">
                  <c:v>-0.926135777130208</c:v>
                </c:pt>
                <c:pt idx="1529">
                  <c:v>-0.90032933959484196</c:v>
                </c:pt>
                <c:pt idx="1530">
                  <c:v>-0.870892621716024</c:v>
                </c:pt>
                <c:pt idx="1531">
                  <c:v>-0.83794431732454</c:v>
                </c:pt>
                <c:pt idx="1532">
                  <c:v>-0.80161727956260598</c:v>
                </c:pt>
                <c:pt idx="1533">
                  <c:v>-0.76205798519746404</c:v>
                </c:pt>
                <c:pt idx="1534">
                  <c:v>-0.71942594400228199</c:v>
                </c:pt>
                <c:pt idx="1535">
                  <c:v>-0.67389305558573098</c:v>
                </c:pt>
                <c:pt idx="1536">
                  <c:v>-0.62564291626364799</c:v>
                </c:pt>
                <c:pt idx="1537">
                  <c:v>-0.57487007876764595</c:v>
                </c:pt>
                <c:pt idx="1538">
                  <c:v>-0.52177926777549199</c:v>
                </c:pt>
                <c:pt idx="1539">
                  <c:v>-0.46658455442658697</c:v>
                </c:pt>
                <c:pt idx="1540">
                  <c:v>-0.40950849315087301</c:v>
                </c:pt>
                <c:pt idx="1541">
                  <c:v>-0.35078122429167202</c:v>
                </c:pt>
                <c:pt idx="1542">
                  <c:v>-0.29063954614091198</c:v>
                </c:pt>
                <c:pt idx="1543">
                  <c:v>-0.229325960128236</c:v>
                </c:pt>
                <c:pt idx="1544">
                  <c:v>-0.16708769301422999</c:v>
                </c:pt>
                <c:pt idx="1545">
                  <c:v>-0.10417570003024899</c:v>
                </c:pt>
                <c:pt idx="1546">
                  <c:v>-4.0843652984419498E-2</c:v>
                </c:pt>
                <c:pt idx="1547">
                  <c:v>2.26530825859875E-2</c:v>
                </c:pt>
                <c:pt idx="1548">
                  <c:v>8.6058477091725705E-2</c:v>
                </c:pt>
                <c:pt idx="1549">
                  <c:v>0.14911686924617501</c:v>
                </c:pt>
                <c:pt idx="1550">
                  <c:v>0.21157399693496601</c:v>
                </c:pt>
                <c:pt idx="1551">
                  <c:v>0.273178022443817</c:v>
                </c:pt>
                <c:pt idx="1552">
                  <c:v>0.33368054791093199</c:v>
                </c:pt>
                <c:pt idx="1553">
                  <c:v>0.39283761690917501</c:v>
                </c:pt>
                <c:pt idx="1554">
                  <c:v>0.45041069811971002</c:v>
                </c:pt>
                <c:pt idx="1555">
                  <c:v>0.50616764713067697</c:v>
                </c:pt>
                <c:pt idx="1556">
                  <c:v>0.55988364248272304</c:v>
                </c:pt>
                <c:pt idx="1557">
                  <c:v>0.61134209218726199</c:v>
                </c:pt>
                <c:pt idx="1558">
                  <c:v>0.66033550706200095</c:v>
                </c:pt>
                <c:pt idx="1559">
                  <c:v>0.70666633736246698</c:v>
                </c:pt>
                <c:pt idx="1560">
                  <c:v>0.750147769336038</c:v>
                </c:pt>
                <c:pt idx="1561">
                  <c:v>0.790604478486582</c:v>
                </c:pt>
                <c:pt idx="1562">
                  <c:v>0.827873336512573</c:v>
                </c:pt>
                <c:pt idx="1563">
                  <c:v>0.86180406906798701</c:v>
                </c:pt>
                <c:pt idx="1564">
                  <c:v>0.89225986169392302</c:v>
                </c:pt>
                <c:pt idx="1565">
                  <c:v>0.91911791147764599</c:v>
                </c:pt>
                <c:pt idx="1566">
                  <c:v>0.94226992221475203</c:v>
                </c:pt>
                <c:pt idx="1567">
                  <c:v>0.96162254107778999</c:v>
                </c:pt>
                <c:pt idx="1568">
                  <c:v>0.97709773503066699</c:v>
                </c:pt>
                <c:pt idx="1569">
                  <c:v>0.98863310547106598</c:v>
                </c:pt>
                <c:pt idx="1570">
                  <c:v>0.99618213983216297</c:v>
                </c:pt>
                <c:pt idx="1571">
                  <c:v>0.99971439912919502</c:v>
                </c:pt>
                <c:pt idx="1572">
                  <c:v>0.99921564069458702</c:v>
                </c:pt>
                <c:pt idx="1573">
                  <c:v>0.99468787560679695</c:v>
                </c:pt>
                <c:pt idx="1574">
                  <c:v>0.98614936058130898</c:v>
                </c:pt>
                <c:pt idx="1575">
                  <c:v>0.97363452435647502</c:v>
                </c:pt>
                <c:pt idx="1576">
                  <c:v>0.95719382887099902</c:v>
                </c:pt>
                <c:pt idx="1577">
                  <c:v>0.93689356579285898</c:v>
                </c:pt>
                <c:pt idx="1578">
                  <c:v>0.91281558922008599</c:v>
                </c:pt>
                <c:pt idx="1579">
                  <c:v>0.88505698563115898</c:v>
                </c:pt>
                <c:pt idx="1580">
                  <c:v>0.85372968241592395</c:v>
                </c:pt>
                <c:pt idx="1581">
                  <c:v>0.818959996565365</c:v>
                </c:pt>
                <c:pt idx="1582">
                  <c:v>0.78088812534012597</c:v>
                </c:pt>
                <c:pt idx="1583">
                  <c:v>0.73966758097141105</c:v>
                </c:pt>
                <c:pt idx="1584">
                  <c:v>0.69546457167370901</c:v>
                </c:pt>
                <c:pt idx="1585">
                  <c:v>0.64845733146507101</c:v>
                </c:pt>
                <c:pt idx="1586">
                  <c:v>0.59883540149741299</c:v>
                </c:pt>
                <c:pt idx="1587">
                  <c:v>0.546798865794482</c:v>
                </c:pt>
                <c:pt idx="1588">
                  <c:v>0.49255754447918998</c:v>
                </c:pt>
                <c:pt idx="1589">
                  <c:v>0.43633014774339102</c:v>
                </c:pt>
                <c:pt idx="1590">
                  <c:v>0.37834339397128702</c:v>
                </c:pt>
                <c:pt idx="1591">
                  <c:v>0.31883109557256101</c:v>
                </c:pt>
                <c:pt idx="1592">
                  <c:v>0.258033216211141</c:v>
                </c:pt>
                <c:pt idx="1593">
                  <c:v>0.19619490323105901</c:v>
                </c:pt>
                <c:pt idx="1594">
                  <c:v>0.13356549918091101</c:v>
                </c:pt>
                <c:pt idx="1595">
                  <c:v>7.0397536422393395E-2</c:v>
                </c:pt>
                <c:pt idx="1596">
                  <c:v>6.9457188771190901E-3</c:v>
                </c:pt>
                <c:pt idx="1597">
                  <c:v>-5.6534104982736602E-2</c:v>
                </c:pt>
                <c:pt idx="1598">
                  <c:v>-0.11978597375880801</c:v>
                </c:pt>
                <c:pt idx="1599">
                  <c:v>-0.18255484520618201</c:v>
                </c:pt>
                <c:pt idx="1600">
                  <c:v>-0.244587624607006</c:v>
                </c:pt>
                <c:pt idx="1601">
                  <c:v>-0.30563418529117298</c:v>
                </c:pt>
                <c:pt idx="1602">
                  <c:v>-0.365448377189451</c:v>
                </c:pt>
                <c:pt idx="1603">
                  <c:v>-0.423789019352177</c:v>
                </c:pt>
                <c:pt idx="1604">
                  <c:v>-0.48042087243177001</c:v>
                </c:pt>
                <c:pt idx="1605">
                  <c:v>-0.53511558720755303</c:v>
                </c:pt>
                <c:pt idx="1606">
                  <c:v>-0.58765262532849305</c:v>
                </c:pt>
                <c:pt idx="1607">
                  <c:v>-0.63782014856118296</c:v>
                </c:pt>
                <c:pt idx="1608">
                  <c:v>-0.68541587295742701</c:v>
                </c:pt>
                <c:pt idx="1609">
                  <c:v>-0.73024788449743105</c:v>
                </c:pt>
                <c:pt idx="1610">
                  <c:v>-0.77213541291959098</c:v>
                </c:pt>
                <c:pt idx="1611">
                  <c:v>-0.81090956061679698</c:v>
                </c:pt>
                <c:pt idx="1612">
                  <c:v>-0.84641398366019904</c:v>
                </c:pt>
                <c:pt idx="1613">
                  <c:v>-0.87850552220436295</c:v>
                </c:pt>
                <c:pt idx="1614">
                  <c:v>-0.907054777732062</c:v>
                </c:pt>
                <c:pt idx="1615">
                  <c:v>-0.93194663481097195</c:v>
                </c:pt>
                <c:pt idx="1616">
                  <c:v>-0.953080725258592</c:v>
                </c:pt>
                <c:pt idx="1617">
                  <c:v>-0.97037183284376105</c:v>
                </c:pt>
                <c:pt idx="1618">
                  <c:v>-0.98375023689290997</c:v>
                </c:pt>
                <c:pt idx="1619">
                  <c:v>-0.99316199341565004</c:v>
                </c:pt>
                <c:pt idx="1620">
                  <c:v>-0.99856915261605494</c:v>
                </c:pt>
                <c:pt idx="1621">
                  <c:v>-0.99994991191267601</c:v>
                </c:pt>
                <c:pt idx="1622">
                  <c:v>-0.997298703850234</c:v>
                </c:pt>
                <c:pt idx="1623">
                  <c:v>-0.99062621854854704</c:v>
                </c:pt>
                <c:pt idx="1624">
                  <c:v>-0.97995936059815503</c:v>
                </c:pt>
                <c:pt idx="1625">
                  <c:v>-0.96534114057645604</c:v>
                </c:pt>
                <c:pt idx="1626">
                  <c:v>-0.94683050162176896</c:v>
                </c:pt>
                <c:pt idx="1627">
                  <c:v>-0.924502081764637</c:v>
                </c:pt>
                <c:pt idx="1628">
                  <c:v>-0.89844591297463405</c:v>
                </c:pt>
                <c:pt idx="1629">
                  <c:v>-0.86876705813621702</c:v>
                </c:pt>
                <c:pt idx="1630">
                  <c:v>-0.83558518741740095</c:v>
                </c:pt>
                <c:pt idx="1631">
                  <c:v>-0.79903409573936102</c:v>
                </c:pt>
                <c:pt idx="1632">
                  <c:v>-0.759261163292688</c:v>
                </c:pt>
                <c:pt idx="1633">
                  <c:v>-0.71642676127545901</c:v>
                </c:pt>
                <c:pt idx="1634">
                  <c:v>-0.67070360524944606</c:v>
                </c:pt>
                <c:pt idx="1635">
                  <c:v>-0.622276058721704</c:v>
                </c:pt>
                <c:pt idx="1636">
                  <c:v>-0.57133938975973697</c:v>
                </c:pt>
                <c:pt idx="1637">
                  <c:v>-0.51809898363752305</c:v>
                </c:pt>
                <c:pt idx="1638">
                  <c:v>-0.462769514687359</c:v>
                </c:pt>
                <c:pt idx="1639">
                  <c:v>-0.40557408069658502</c:v>
                </c:pt>
                <c:pt idx="1640">
                  <c:v>-0.34674330333952702</c:v>
                </c:pt>
                <c:pt idx="1641">
                  <c:v>-0.286514398271903</c:v>
                </c:pt>
                <c:pt idx="1642">
                  <c:v>-0.22513021863704899</c:v>
                </c:pt>
                <c:pt idx="1643">
                  <c:v>-0.162838275840992</c:v>
                </c:pt>
                <c:pt idx="1644">
                  <c:v>-9.9889741544526803E-2</c:v>
                </c:pt>
                <c:pt idx="1645">
                  <c:v>-3.6538434896536701E-2</c:v>
                </c:pt>
                <c:pt idx="1646">
                  <c:v>2.69602009077284E-2</c:v>
                </c:pt>
                <c:pt idx="1647">
                  <c:v>9.0350128616959596E-2</c:v>
                </c:pt>
                <c:pt idx="1648">
                  <c:v>0.153375749309277</c:v>
                </c:pt>
                <c:pt idx="1649">
                  <c:v>0.21578293301038401</c:v>
                </c:pt>
                <c:pt idx="1650">
                  <c:v>0.27732004338865301</c:v>
                </c:pt>
                <c:pt idx="1651">
                  <c:v>0.33773895239538498</c:v>
                </c:pt>
                <c:pt idx="1652">
                  <c:v>0.39679604075918401</c:v>
                </c:pt>
                <c:pt idx="1653">
                  <c:v>0.45425318030006001</c:v>
                </c:pt>
                <c:pt idx="1654">
                  <c:v>0.50987869410259801</c:v>
                </c:pt>
                <c:pt idx="1655">
                  <c:v>0.56344829067645896</c:v>
                </c:pt>
                <c:pt idx="1656">
                  <c:v>0.61474596833771999</c:v>
                </c:pt>
                <c:pt idx="1657">
                  <c:v>0.66356488616418896</c:v>
                </c:pt>
                <c:pt idx="1658">
                  <c:v>0.70970819801303797</c:v>
                </c:pt>
                <c:pt idx="1659">
                  <c:v>0.75298984623779297</c:v>
                </c:pt>
                <c:pt idx="1660">
                  <c:v>0.79323531190422303</c:v>
                </c:pt>
                <c:pt idx="1661">
                  <c:v>0.83028231848030198</c:v>
                </c:pt>
                <c:pt idx="1662">
                  <c:v>0.86398148616261605</c:v>
                </c:pt>
                <c:pt idx="1663">
                  <c:v>0.89419693420103297</c:v>
                </c:pt>
                <c:pt idx="1664">
                  <c:v>0.92080682879290798</c:v>
                </c:pt>
                <c:pt idx="1665">
                  <c:v>0.94370387433757597</c:v>
                </c:pt>
                <c:pt idx="1666">
                  <c:v>0.96279574607041396</c:v>
                </c:pt>
                <c:pt idx="1667">
                  <c:v>0.97800546233191099</c:v>
                </c:pt>
                <c:pt idx="1668">
                  <c:v>0.98927169497074896</c:v>
                </c:pt>
                <c:pt idx="1669">
                  <c:v>0.99654901662930095</c:v>
                </c:pt>
                <c:pt idx="1670">
                  <c:v>0.999808083914419</c:v>
                </c:pt>
                <c:pt idx="1671">
                  <c:v>0.99903575571498004</c:v>
                </c:pt>
                <c:pt idx="1672">
                  <c:v>0.99423514618905395</c:v>
                </c:pt>
                <c:pt idx="1673">
                  <c:v>0.98542561220710101</c:v>
                </c:pt>
                <c:pt idx="1674">
                  <c:v>0.97264267530179405</c:v>
                </c:pt>
                <c:pt idx="1675">
                  <c:v>0.95593787843917599</c:v>
                </c:pt>
                <c:pt idx="1676">
                  <c:v>0.93537857818869596</c:v>
                </c:pt>
                <c:pt idx="1677">
                  <c:v>0.91104767313012303</c:v>
                </c:pt>
                <c:pt idx="1678">
                  <c:v>0.88304326959242097</c:v>
                </c:pt>
                <c:pt idx="1679">
                  <c:v>0.85147828607244702</c:v>
                </c:pt>
                <c:pt idx="1680">
                  <c:v>0.81647999792841597</c:v>
                </c:pt>
                <c:pt idx="1681">
                  <c:v>0.77818952418413201</c:v>
                </c:pt>
                <c:pt idx="1682">
                  <c:v>0.73676125851317698</c:v>
                </c:pt>
                <c:pt idx="1683">
                  <c:v>0.69236224669747404</c:v>
                </c:pt>
                <c:pt idx="1684">
                  <c:v>0.64517151307044096</c:v>
                </c:pt>
                <c:pt idx="1685">
                  <c:v>0.59537933866051995</c:v>
                </c:pt>
                <c:pt idx="1686">
                  <c:v>0.54318649394587504</c:v>
                </c:pt>
                <c:pt idx="1687">
                  <c:v>0.48880342931382997</c:v>
                </c:pt>
                <c:pt idx="1688">
                  <c:v>0.43244942648925699</c:v>
                </c:pt>
                <c:pt idx="1689">
                  <c:v>0.374351714353582</c:v>
                </c:pt>
                <c:pt idx="1690">
                  <c:v>0.314744552719388</c:v>
                </c:pt>
                <c:pt idx="1691">
                  <c:v>0.25386828775522602</c:v>
                </c:pt>
                <c:pt idx="1692">
                  <c:v>0.19196838286915499</c:v>
                </c:pt>
                <c:pt idx="1693">
                  <c:v>0.129294428958763</c:v>
                </c:pt>
                <c:pt idx="1694">
                  <c:v>6.6099138018325496E-2</c:v>
                </c:pt>
                <c:pt idx="1695">
                  <c:v>2.6373241613119598E-3</c:v>
                </c:pt>
                <c:pt idx="1696">
                  <c:v>-6.08351238332785E-2</c:v>
                </c:pt>
                <c:pt idx="1697">
                  <c:v>-0.12406227430781799</c:v>
                </c:pt>
                <c:pt idx="1698">
                  <c:v>-0.18678918468577399</c:v>
                </c:pt>
                <c:pt idx="1699">
                  <c:v>-0.24876292944342701</c:v>
                </c:pt>
                <c:pt idx="1700">
                  <c:v>-0.30973361994834803</c:v>
                </c:pt>
                <c:pt idx="1701">
                  <c:v>-0.36945541205270399</c:v>
                </c:pt>
                <c:pt idx="1702">
                  <c:v>-0.427687497378482</c:v>
                </c:pt>
                <c:pt idx="1703">
                  <c:v>-0.48419507429761</c:v>
                </c:pt>
                <c:pt idx="1704">
                  <c:v>-0.53875029469194902</c:v>
                </c:pt>
                <c:pt idx="1705">
                  <c:v>-0.59113318267542703</c:v>
                </c:pt>
                <c:pt idx="1706">
                  <c:v>-0.64113252157409695</c:v>
                </c:pt>
                <c:pt idx="1707">
                  <c:v>-0.688546705587472</c:v>
                </c:pt>
                <c:pt idx="1708">
                  <c:v>-0.73318455269732297</c:v>
                </c:pt>
                <c:pt idx="1709">
                  <c:v>-0.77486607554590103</c:v>
                </c:pt>
                <c:pt idx="1710">
                  <c:v>-0.81342320717545402</c:v>
                </c:pt>
                <c:pt idx="1711">
                  <c:v>-0.84870047870266097</c:v>
                </c:pt>
                <c:pt idx="1712">
                  <c:v>-0.88055564619546201</c:v>
                </c:pt>
                <c:pt idx="1713">
                  <c:v>-0.90886026422473498</c:v>
                </c:pt>
                <c:pt idx="1714">
                  <c:v>-0.93350020377797005</c:v>
                </c:pt>
                <c:pt idx="1715">
                  <c:v>-0.954376112446785</c:v>
                </c:pt>
                <c:pt idx="1716">
                  <c:v>-0.97140381503266904</c:v>
                </c:pt>
                <c:pt idx="1717">
                  <c:v>-0.98451465295560803</c:v>
                </c:pt>
                <c:pt idx="1718">
                  <c:v>-0.99365576109713905</c:v>
                </c:pt>
                <c:pt idx="1719">
                  <c:v>-0.99879028096143996</c:v>
                </c:pt>
                <c:pt idx="1720">
                  <c:v>-0.99989750929502497</c:v>
                </c:pt>
                <c:pt idx="1721">
                  <c:v>-0.99697298156577496</c:v>
                </c:pt>
                <c:pt idx="1722">
                  <c:v>-0.99002848996468296</c:v>
                </c:pt>
                <c:pt idx="1723">
                  <c:v>-0.97909203585774496</c:v>
                </c:pt>
                <c:pt idx="1724">
                  <c:v>-0.96420771687971096</c:v>
                </c:pt>
                <c:pt idx="1725">
                  <c:v>-0.94543554912494798</c:v>
                </c:pt>
                <c:pt idx="1726">
                  <c:v>-0.92285122515240503</c:v>
                </c:pt>
                <c:pt idx="1727">
                  <c:v>-0.89654580878037804</c:v>
                </c:pt>
                <c:pt idx="1728">
                  <c:v>-0.86662536790178102</c:v>
                </c:pt>
                <c:pt idx="1729">
                  <c:v>-0.83321054680044604</c:v>
                </c:pt>
                <c:pt idx="1730">
                  <c:v>-0.79643607969293495</c:v>
                </c:pt>
                <c:pt idx="1731">
                  <c:v>-0.75645024745739298</c:v>
                </c:pt>
                <c:pt idx="1732">
                  <c:v>-0.71341427973989602</c:v>
                </c:pt>
                <c:pt idx="1733">
                  <c:v>-0.66750170484924798</c:v>
                </c:pt>
                <c:pt idx="1734">
                  <c:v>-0.61889765006144903</c:v>
                </c:pt>
                <c:pt idx="1735">
                  <c:v>-0.567798095155162</c:v>
                </c:pt>
                <c:pt idx="1736">
                  <c:v>-0.51440908218810699</c:v>
                </c:pt>
                <c:pt idx="1737">
                  <c:v>-0.45894588470053099</c:v>
                </c:pt>
                <c:pt idx="1738">
                  <c:v>-0.40163213969587902</c:v>
                </c:pt>
                <c:pt idx="1739">
                  <c:v>-0.342698945898531</c:v>
                </c:pt>
                <c:pt idx="1740">
                  <c:v>-0.28238393192459199</c:v>
                </c:pt>
                <c:pt idx="1741">
                  <c:v>-0.220930298123134</c:v>
                </c:pt>
                <c:pt idx="1742">
                  <c:v>-0.15858583595112499</c:v>
                </c:pt>
                <c:pt idx="1743">
                  <c:v>-9.5601928836377803E-2</c:v>
                </c:pt>
                <c:pt idx="1744">
                  <c:v>-3.2232538556970398E-2</c:v>
                </c:pt>
                <c:pt idx="1745">
                  <c:v>3.1266818775585598E-2</c:v>
                </c:pt>
                <c:pt idx="1746">
                  <c:v>9.4640103000655104E-2</c:v>
                </c:pt>
                <c:pt idx="1747">
                  <c:v>0.15763178230570701</c:v>
                </c:pt>
                <c:pt idx="1748">
                  <c:v>0.21998786357386299</c:v>
                </c:pt>
                <c:pt idx="1749">
                  <c:v>0.28145691652716098</c:v>
                </c:pt>
                <c:pt idx="1750">
                  <c:v>0.34179108753595799</c:v>
                </c:pt>
                <c:pt idx="1751">
                  <c:v>0.40074709900681699</c:v>
                </c:pt>
                <c:pt idx="1752">
                  <c:v>0.45808723031889498</c:v>
                </c:pt>
                <c:pt idx="1753">
                  <c:v>0.51358027635375603</c:v>
                </c:pt>
                <c:pt idx="1754">
                  <c:v>0.56700247975356499</c:v>
                </c:pt>
                <c:pt idx="1755">
                  <c:v>0.61813843314859795</c:v>
                </c:pt>
                <c:pt idx="1756">
                  <c:v>0.66678194771630095</c:v>
                </c:pt>
                <c:pt idx="1757">
                  <c:v>0.71273688456948403</c:v>
                </c:pt>
                <c:pt idx="1758">
                  <c:v>0.75581794562154103</c:v>
                </c:pt>
                <c:pt idx="1759">
                  <c:v>0.79585142073971704</c:v>
                </c:pt>
                <c:pt idx="1760">
                  <c:v>0.83267588817374105</c:v>
                </c:pt>
                <c:pt idx="1761">
                  <c:v>0.86614286543570995</c:v>
                </c:pt>
                <c:pt idx="1762">
                  <c:v>0.89611740800658302</c:v>
                </c:pt>
                <c:pt idx="1763">
                  <c:v>0.92247865345534896</c:v>
                </c:pt>
                <c:pt idx="1764">
                  <c:v>0.94512030877678999</c:v>
                </c:pt>
                <c:pt idx="1765">
                  <c:v>0.96395107898290999</c:v>
                </c:pt>
                <c:pt idx="1766">
                  <c:v>0.97889503521976196</c:v>
                </c:pt>
                <c:pt idx="1767">
                  <c:v>0.98989192092544498</c:v>
                </c:pt>
                <c:pt idx="1768">
                  <c:v>0.99689739479477402</c:v>
                </c:pt>
                <c:pt idx="1769">
                  <c:v>0.99988320957091903</c:v>
                </c:pt>
                <c:pt idx="1770">
                  <c:v>0.99883732594313701</c:v>
                </c:pt>
                <c:pt idx="1771">
                  <c:v>0.99376396109130805</c:v>
                </c:pt>
                <c:pt idx="1772">
                  <c:v>0.98468357168155196</c:v>
                </c:pt>
                <c:pt idx="1773">
                  <c:v>0.97163277138147897</c:v>
                </c:pt>
                <c:pt idx="1774">
                  <c:v>0.95466418322770397</c:v>
                </c:pt>
                <c:pt idx="1775">
                  <c:v>0.93384622744082602</c:v>
                </c:pt>
                <c:pt idx="1776">
                  <c:v>0.90926284554353098</c:v>
                </c:pt>
                <c:pt idx="1777">
                  <c:v>0.88101316189414902</c:v>
                </c:pt>
                <c:pt idx="1778">
                  <c:v>0.84921108400047796</c:v>
                </c:pt>
                <c:pt idx="1779">
                  <c:v>0.81398484322539399</c:v>
                </c:pt>
                <c:pt idx="1780">
                  <c:v>0.77547647773630302</c:v>
                </c:pt>
                <c:pt idx="1781">
                  <c:v>0.73384125978320003</c:v>
                </c:pt>
                <c:pt idx="1782">
                  <c:v>0.68924706961464999</c:v>
                </c:pt>
                <c:pt idx="1783">
                  <c:v>0.64187371855623998</c:v>
                </c:pt>
                <c:pt idx="1784">
                  <c:v>0.591912223980814</c:v>
                </c:pt>
                <c:pt idx="1785">
                  <c:v>0.53956403909411199</c:v>
                </c:pt>
                <c:pt idx="1786">
                  <c:v>0.48504024064133999</c:v>
                </c:pt>
                <c:pt idx="1787">
                  <c:v>0.42856067780995799</c:v>
                </c:pt>
                <c:pt idx="1788">
                  <c:v>0.37035308576060399</c:v>
                </c:pt>
                <c:pt idx="1789">
                  <c:v>0.31065216736027401</c:v>
                </c:pt>
                <c:pt idx="1790">
                  <c:v>0.24969864682067999</c:v>
                </c:pt>
                <c:pt idx="1791">
                  <c:v>0.18773829905745401</c:v>
                </c:pt>
                <c:pt idx="1792">
                  <c:v>0.12502095868405499</c:v>
                </c:pt>
                <c:pt idx="1793">
                  <c:v>6.1799512636368598E-2</c:v>
                </c:pt>
                <c:pt idx="1794">
                  <c:v>-1.6711195103281699E-3</c:v>
                </c:pt>
                <c:pt idx="1795">
                  <c:v>-6.5135013420200602E-2</c:v>
                </c:pt>
                <c:pt idx="1796">
                  <c:v>-0.128336271927141</c:v>
                </c:pt>
                <c:pt idx="1797">
                  <c:v>-0.19102005685540999</c:v>
                </c:pt>
                <c:pt idx="1798">
                  <c:v>-0.25293361657040597</c:v>
                </c:pt>
                <c:pt idx="1799">
                  <c:v>-0.313827305115981</c:v>
                </c:pt>
                <c:pt idx="1800">
                  <c:v>-0.37345558882924101</c:v>
                </c:pt>
                <c:pt idx="1801">
                  <c:v>-0.43157803637384101</c:v>
                </c:pt>
                <c:pt idx="1802">
                  <c:v>-0.48796028819980403</c:v>
                </c:pt>
                <c:pt idx="1803">
                  <c:v>-0.54237500152098805</c:v>
                </c:pt>
                <c:pt idx="1804">
                  <c:v>-0.59460276699963199</c:v>
                </c:pt>
                <c:pt idx="1805">
                  <c:v>-0.64443299344198202</c:v>
                </c:pt>
                <c:pt idx="1806">
                  <c:v>-0.69166475693764196</c:v>
                </c:pt>
                <c:pt idx="1807">
                  <c:v>-0.73610761101876698</c:v>
                </c:pt>
                <c:pt idx="1808">
                  <c:v>-0.777582354572527</c:v>
                </c:pt>
                <c:pt idx="1809">
                  <c:v>-0.81592175441029802</c:v>
                </c:pt>
                <c:pt idx="1810">
                  <c:v>-0.85097121958020305</c:v>
                </c:pt>
                <c:pt idx="1811">
                  <c:v>-0.88258942470401403</c:v>
                </c:pt>
                <c:pt idx="1812">
                  <c:v>-0.910648879824976</c:v>
                </c:pt>
                <c:pt idx="1813">
                  <c:v>-0.93503644446894596</c:v>
                </c:pt>
                <c:pt idx="1814">
                  <c:v>-0.95565378384591104</c:v>
                </c:pt>
                <c:pt idx="1815">
                  <c:v>-0.972417765352523</c:v>
                </c:pt>
                <c:pt idx="1816">
                  <c:v>-0.98526079377681697</c:v>
                </c:pt>
                <c:pt idx="1817">
                  <c:v>-0.99413108385357396</c:v>
                </c:pt>
                <c:pt idx="1818">
                  <c:v>-0.99899286907126295</c:v>
                </c:pt>
                <c:pt idx="1819">
                  <c:v>-0.99982654588867503</c:v>
                </c:pt>
                <c:pt idx="1820">
                  <c:v>-0.99662875277972096</c:v>
                </c:pt>
                <c:pt idx="1821">
                  <c:v>-0.98941238378767604</c:v>
                </c:pt>
                <c:pt idx="1822">
                  <c:v>-0.97820653653421297</c:v>
                </c:pt>
                <c:pt idx="1823">
                  <c:v>-0.96305639489285999</c:v>
                </c:pt>
                <c:pt idx="1824">
                  <c:v>-0.94402304679998095</c:v>
                </c:pt>
                <c:pt idx="1825">
                  <c:v>-0.92118323793785395</c:v>
                </c:pt>
                <c:pt idx="1826">
                  <c:v>-0.894629062283126</c:v>
                </c:pt>
                <c:pt idx="1827">
                  <c:v>-0.86446759076825197</c:v>
                </c:pt>
                <c:pt idx="1828">
                  <c:v>-0.83082043955340401</c:v>
                </c:pt>
                <c:pt idx="1829">
                  <c:v>-0.79382327964950705</c:v>
                </c:pt>
                <c:pt idx="1830">
                  <c:v>-0.75362528986974497</c:v>
                </c:pt>
                <c:pt idx="1831">
                  <c:v>-0.71038855531535905</c:v>
                </c:pt>
                <c:pt idx="1832">
                  <c:v>-0.66428741382102396</c:v>
                </c:pt>
                <c:pt idx="1833">
                  <c:v>-0.61550775299521798</c:v>
                </c:pt>
                <c:pt idx="1834">
                  <c:v>-0.56424626068988104</c:v>
                </c:pt>
                <c:pt idx="1835">
                  <c:v>-0.51070963192174701</c:v>
                </c:pt>
                <c:pt idx="1836">
                  <c:v>-0.45511373544296502</c:v>
                </c:pt>
                <c:pt idx="1837">
                  <c:v>-0.39768274332178599</c:v>
                </c:pt>
                <c:pt idx="1838">
                  <c:v>-0.338648227042813</c:v>
                </c:pt>
                <c:pt idx="1839">
                  <c:v>-0.27824822377155201</c:v>
                </c:pt>
                <c:pt idx="1840">
                  <c:v>-0.216726276548315</c:v>
                </c:pt>
                <c:pt idx="1841">
                  <c:v>-0.154330452281355</c:v>
                </c:pt>
                <c:pt idx="1842">
                  <c:v>-9.1312341499145397E-2</c:v>
                </c:pt>
                <c:pt idx="1843">
                  <c:v>-2.7926043894758501E-2</c:v>
                </c:pt>
                <c:pt idx="1844">
                  <c:v>3.5572856247139802E-2</c:v>
                </c:pt>
                <c:pt idx="1845">
                  <c:v>9.8928320609344006E-2</c:v>
                </c:pt>
                <c:pt idx="1846">
                  <c:v>0.161884889232038</c:v>
                </c:pt>
                <c:pt idx="1847">
                  <c:v>0.224188710570562</c:v>
                </c:pt>
                <c:pt idx="1848">
                  <c:v>0.28558856506783797</c:v>
                </c:pt>
                <c:pt idx="1849">
                  <c:v>0.34583687811411601</c:v>
                </c:pt>
                <c:pt idx="1850">
                  <c:v>0.40469071830980102</c:v>
                </c:pt>
                <c:pt idx="1851">
                  <c:v>0.46191277700592998</c:v>
                </c:pt>
                <c:pt idx="1852">
                  <c:v>0.51727232517284805</c:v>
                </c:pt>
                <c:pt idx="1853">
                  <c:v>0.57054614373872803</c:v>
                </c:pt>
                <c:pt idx="1854">
                  <c:v>0.62151942364662205</c:v>
                </c:pt>
                <c:pt idx="1855">
                  <c:v>0.66998663200101705</c:v>
                </c:pt>
                <c:pt idx="1856">
                  <c:v>0.71575234081123196</c:v>
                </c:pt>
                <c:pt idx="1857">
                  <c:v>0.75863201499016897</c:v>
                </c:pt>
                <c:pt idx="1858">
                  <c:v>0.79845275643104496</c:v>
                </c:pt>
                <c:pt idx="1859">
                  <c:v>0.83505400116179496</c:v>
                </c:pt>
                <c:pt idx="1860">
                  <c:v>0.86828816676625298</c:v>
                </c:pt>
                <c:pt idx="1861">
                  <c:v>0.89802124746140399</c:v>
                </c:pt>
                <c:pt idx="1862">
                  <c:v>0.92413335443139799</c:v>
                </c:pt>
                <c:pt idx="1863">
                  <c:v>0.94651919923956296</c:v>
                </c:pt>
                <c:pt idx="1864">
                  <c:v>0.96508851836919196</c:v>
                </c:pt>
                <c:pt idx="1865">
                  <c:v>0.97976643718135203</c:v>
                </c:pt>
                <c:pt idx="1866">
                  <c:v>0.99049377182208698</c:v>
                </c:pt>
                <c:pt idx="1867">
                  <c:v>0.99722726786174598</c:v>
                </c:pt>
                <c:pt idx="1868">
                  <c:v>0.99993977470415696</c:v>
                </c:pt>
                <c:pt idx="1869">
                  <c:v>0.99862035506244895</c:v>
                </c:pt>
                <c:pt idx="1870">
                  <c:v>0.993274329060024</c:v>
                </c:pt>
                <c:pt idx="1871">
                  <c:v>0.98392325277892601</c:v>
                </c:pt>
                <c:pt idx="1872">
                  <c:v>0.97060483134206499</c:v>
                </c:pt>
                <c:pt idx="1873">
                  <c:v>0.953372766879795</c:v>
                </c:pt>
                <c:pt idx="1874">
                  <c:v>0.93229654199380396</c:v>
                </c:pt>
                <c:pt idx="1875">
                  <c:v>0.90746113959151498</c:v>
                </c:pt>
                <c:pt idx="1876">
                  <c:v>0.87896670022061496</c:v>
                </c:pt>
                <c:pt idx="1877">
                  <c:v>0.84692811828539005</c:v>
                </c:pt>
                <c:pt idx="1878">
                  <c:v>0.81147457877308105</c:v>
                </c:pt>
                <c:pt idx="1879">
                  <c:v>0.77274903635808301</c:v>
                </c:pt>
                <c:pt idx="1880">
                  <c:v>0.73090763898452604</c:v>
                </c:pt>
                <c:pt idx="1881">
                  <c:v>0.686119098251321</c:v>
                </c:pt>
                <c:pt idx="1882">
                  <c:v>0.63856400913841105</c:v>
                </c:pt>
                <c:pt idx="1883">
                  <c:v>0.58843412181727395</c:v>
                </c:pt>
                <c:pt idx="1884">
                  <c:v>0.53593156848170898</c:v>
                </c:pt>
                <c:pt idx="1885">
                  <c:v>0.48126804831664</c:v>
                </c:pt>
                <c:pt idx="1886">
                  <c:v>0.42466397389113397</c:v>
                </c:pt>
                <c:pt idx="1887">
                  <c:v>0.36634758241765802</c:v>
                </c:pt>
                <c:pt idx="1888">
                  <c:v>0.30655401546090599</c:v>
                </c:pt>
                <c:pt idx="1889">
                  <c:v>0.245524370807259</c:v>
                </c:pt>
                <c:pt idx="1890">
                  <c:v>0.18350473031766501</c:v>
                </c:pt>
                <c:pt idx="1891">
                  <c:v>0.12074516768389799</c:v>
                </c:pt>
                <c:pt idx="1892">
                  <c:v>5.74987400891427E-2</c:v>
                </c:pt>
                <c:pt idx="1893">
                  <c:v>-5.9795321614936102E-3</c:v>
                </c:pt>
                <c:pt idx="1894">
                  <c:v>-6.9433693925983794E-2</c:v>
                </c:pt>
                <c:pt idx="1895">
                  <c:v>-0.132607887279864</c:v>
                </c:pt>
                <c:pt idx="1896">
                  <c:v>-0.19524738317871701</c:v>
                </c:pt>
                <c:pt idx="1897">
                  <c:v>-0.25709960856876402</c:v>
                </c:pt>
                <c:pt idx="1898">
                  <c:v>-0.31791516480425802</c:v>
                </c:pt>
                <c:pt idx="1899">
                  <c:v>-0.377448833265005</c:v>
                </c:pt>
                <c:pt idx="1900">
                  <c:v>-0.43546056411936801</c:v>
                </c:pt>
                <c:pt idx="1901">
                  <c:v>-0.49171644424584898</c:v>
                </c:pt>
                <c:pt idx="1902">
                  <c:v>-0.54598964041035802</c:v>
                </c:pt>
                <c:pt idx="1903">
                  <c:v>-0.59806131389628403</c:v>
                </c:pt>
                <c:pt idx="1904">
                  <c:v>-0.64772150289921904</c:v>
                </c:pt>
                <c:pt idx="1905">
                  <c:v>-0.69476996912851297</c:v>
                </c:pt>
                <c:pt idx="1906">
                  <c:v>-0.73901700520193403</c:v>
                </c:pt>
                <c:pt idx="1907">
                  <c:v>-0.78028419957801898</c:v>
                </c:pt>
                <c:pt idx="1908">
                  <c:v>-0.81840515594156904</c:v>
                </c:pt>
                <c:pt idx="1909">
                  <c:v>-0.85322616414178098</c:v>
                </c:pt>
                <c:pt idx="1910">
                  <c:v>-0.88460681997761403</c:v>
                </c:pt>
                <c:pt idx="1911">
                  <c:v>-0.91242059133126496</c:v>
                </c:pt>
                <c:pt idx="1912">
                  <c:v>-0.93655532836713895</c:v>
                </c:pt>
                <c:pt idx="1913">
                  <c:v>-0.95691371573895001</c:v>
                </c:pt>
                <c:pt idx="1914">
                  <c:v>-0.97341366498167503</c:v>
                </c:pt>
                <c:pt idx="1915">
                  <c:v>-0.98598864550615695</c:v>
                </c:pt>
                <c:pt idx="1916">
                  <c:v>-0.994587952861683</c:v>
                </c:pt>
                <c:pt idx="1917">
                  <c:v>-0.99917691318494095</c:v>
                </c:pt>
                <c:pt idx="1918">
                  <c:v>-0.99973702301089495</c:v>
                </c:pt>
                <c:pt idx="1919">
                  <c:v>-0.99626602388188401</c:v>
                </c:pt>
                <c:pt idx="1920">
                  <c:v>-0.98877791145411698</c:v>
                </c:pt>
                <c:pt idx="1921">
                  <c:v>-0.97730287906480895</c:v>
                </c:pt>
                <c:pt idx="1922">
                  <c:v>-0.96188719598754002</c:v>
                </c:pt>
                <c:pt idx="1923">
                  <c:v>-0.94259302086670105</c:v>
                </c:pt>
                <c:pt idx="1924">
                  <c:v>-0.91949815108331501</c:v>
                </c:pt>
                <c:pt idx="1925">
                  <c:v>-0.89269570906284601</c:v>
                </c:pt>
                <c:pt idx="1926">
                  <c:v>-0.86229376678977898</c:v>
                </c:pt>
                <c:pt idx="1927">
                  <c:v>-0.82841491004309498</c:v>
                </c:pt>
                <c:pt idx="1928">
                  <c:v>-0.79119574410965898</c:v>
                </c:pt>
                <c:pt idx="1929">
                  <c:v>-0.75078634296855695</c:v>
                </c:pt>
                <c:pt idx="1930">
                  <c:v>-0.70734964416743296</c:v>
                </c:pt>
                <c:pt idx="1931">
                  <c:v>-0.66106079183066602</c:v>
                </c:pt>
                <c:pt idx="1932">
                  <c:v>-0.612106430448634</c:v>
                </c:pt>
                <c:pt idx="1933">
                  <c:v>-0.56068395229551105</c:v>
                </c:pt>
                <c:pt idx="1934">
                  <c:v>-0.50700070151019405</c:v>
                </c:pt>
                <c:pt idx="1935">
                  <c:v>-0.45127313804966601</c:v>
                </c:pt>
                <c:pt idx="1936">
                  <c:v>-0.39372596488572997</c:v>
                </c:pt>
                <c:pt idx="1937">
                  <c:v>-0.33459122196462798</c:v>
                </c:pt>
                <c:pt idx="1938">
                  <c:v>-0.27410735058265701</c:v>
                </c:pt>
                <c:pt idx="1939">
                  <c:v>-0.212518231950551</c:v>
                </c:pt>
                <c:pt idx="1940">
                  <c:v>-0.150072203823056</c:v>
                </c:pt>
                <c:pt idx="1941">
                  <c:v>-8.7021059159115496E-2</c:v>
                </c:pt>
                <c:pt idx="1942">
                  <c:v>-2.3619030850003098E-2</c:v>
                </c:pt>
                <c:pt idx="1943">
                  <c:v>3.9878233390748599E-2</c:v>
                </c:pt>
                <c:pt idx="1944">
                  <c:v>0.103214701842165</c:v>
                </c:pt>
                <c:pt idx="1945">
                  <c:v>0.16613499113916</c:v>
                </c:pt>
                <c:pt idx="1946">
                  <c:v>0.22838539602145499</c:v>
                </c:pt>
                <c:pt idx="1947">
                  <c:v>0.28971491231615698</c:v>
                </c:pt>
                <c:pt idx="1948">
                  <c:v>0.34987624902909897</c:v>
                </c:pt>
                <c:pt idx="1949">
                  <c:v>0.40862682546394702</c:v>
                </c:pt>
                <c:pt idx="1950">
                  <c:v>0.46572974934872202</c:v>
                </c:pt>
                <c:pt idx="1951">
                  <c:v>0.520954772025499</c:v>
                </c:pt>
                <c:pt idx="1952">
                  <c:v>0.57407921685199503</c:v>
                </c:pt>
                <c:pt idx="1953">
                  <c:v>0.62488887707150598</c:v>
                </c:pt>
                <c:pt idx="1954">
                  <c:v>0.67317887953078304</c:v>
                </c:pt>
                <c:pt idx="1955">
                  <c:v>0.71875451076331798</c:v>
                </c:pt>
                <c:pt idx="1956">
                  <c:v>0.76143200210699202</c:v>
                </c:pt>
                <c:pt idx="1957">
                  <c:v>0.80103927069043901</c:v>
                </c:pt>
                <c:pt idx="1958">
                  <c:v>0.83741661330032702</c:v>
                </c:pt>
                <c:pt idx="1959">
                  <c:v>0.87041735033172496</c:v>
                </c:pt>
                <c:pt idx="1960">
                  <c:v>0.89990841722515902</c:v>
                </c:pt>
                <c:pt idx="1961">
                  <c:v>0.92577090100540604</c:v>
                </c:pt>
                <c:pt idx="1962">
                  <c:v>0.947900519758758</c:v>
                </c:pt>
                <c:pt idx="1963">
                  <c:v>0.96620804311535902</c:v>
                </c:pt>
                <c:pt idx="1964">
                  <c:v>0.98061965204114698</c:v>
                </c:pt>
                <c:pt idx="1965">
                  <c:v>0.99107723648872603</c:v>
                </c:pt>
                <c:pt idx="1966">
                  <c:v>0.997538629706895</c:v>
                </c:pt>
                <c:pt idx="1967">
                  <c:v>0.99997777826413903</c:v>
                </c:pt>
                <c:pt idx="1968">
                  <c:v>0.99838484710047004</c:v>
                </c:pt>
                <c:pt idx="1969">
                  <c:v>0.99276625918406003</c:v>
                </c:pt>
                <c:pt idx="1970">
                  <c:v>0.98314466961274505</c:v>
                </c:pt>
                <c:pt idx="1971">
                  <c:v>0.96955887426482701</c:v>
                </c:pt>
                <c:pt idx="1972">
                  <c:v>0.95206365336753496</c:v>
                </c:pt>
                <c:pt idx="1973">
                  <c:v>0.93072955061386498</c:v>
                </c:pt>
                <c:pt idx="1974">
                  <c:v>0.90564258871846504</c:v>
                </c:pt>
                <c:pt idx="1975">
                  <c:v>0.87690392255948602</c:v>
                </c:pt>
                <c:pt idx="1976">
                  <c:v>0.84462943130500201</c:v>
                </c:pt>
                <c:pt idx="1977">
                  <c:v>0.80894925116854899</c:v>
                </c:pt>
                <c:pt idx="1978">
                  <c:v>0.77000725067790299</c:v>
                </c:pt>
                <c:pt idx="1979">
                  <c:v>0.72796045057280701</c:v>
                </c:pt>
                <c:pt idx="1980">
                  <c:v>0.68297839067075095</c:v>
                </c:pt>
                <c:pt idx="1981">
                  <c:v>0.63524244625376902</c:v>
                </c:pt>
                <c:pt idx="1982">
                  <c:v>0.58494509673251405</c:v>
                </c:pt>
                <c:pt idx="1983">
                  <c:v>0.532289149536745</c:v>
                </c:pt>
                <c:pt idx="1984">
                  <c:v>0.477486922361399</c:v>
                </c:pt>
                <c:pt idx="1985">
                  <c:v>0.42075938706571198</c:v>
                </c:pt>
                <c:pt idx="1986">
                  <c:v>0.36233527867724102</c:v>
                </c:pt>
                <c:pt idx="1987">
                  <c:v>0.30245017309356498</c:v>
                </c:pt>
                <c:pt idx="1988">
                  <c:v>0.24134553720029001</c:v>
                </c:pt>
                <c:pt idx="1989">
                  <c:v>0.17926775523574301</c:v>
                </c:pt>
                <c:pt idx="1990">
                  <c:v>0.116467135327983</c:v>
                </c:pt>
                <c:pt idx="1991">
                  <c:v>5.3196900210036001E-2</c:v>
                </c:pt>
                <c:pt idx="1992">
                  <c:v>-1.0287833816988501E-2</c:v>
                </c:pt>
                <c:pt idx="1993">
                  <c:v>-7.3731085556099002E-2</c:v>
                </c:pt>
                <c:pt idx="1994">
                  <c:v>-0.136877041073899</c:v>
                </c:pt>
                <c:pt idx="1995">
                  <c:v>-0.19947108518569701</c:v>
                </c:pt>
                <c:pt idx="1996">
                  <c:v>-0.26126082810704299</c:v>
                </c:pt>
                <c:pt idx="1997">
                  <c:v>-0.32199712313208101</c:v>
                </c:pt>
                <c:pt idx="1998">
                  <c:v>-0.38143507123520998</c:v>
                </c:pt>
                <c:pt idx="1999">
                  <c:v>-0.43933500854549801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F20C-4BE9-AA0E-42C4ECAD831D}"/>
            </c:ext>
          </c:extLst>
        </c:ser>
        <c:ser>
          <c:idx val="1"/>
          <c:order val="1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Sheet3!$A$2:$A$1001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9.9999999999999995E-7</c:v>
                </c:pt>
                <c:pt idx="2">
                  <c:v>1.9999999999999999E-6</c:v>
                </c:pt>
                <c:pt idx="3">
                  <c:v>3.0000000000000001E-6</c:v>
                </c:pt>
                <c:pt idx="4">
                  <c:v>3.9999999999999998E-6</c:v>
                </c:pt>
                <c:pt idx="5">
                  <c:v>4.9999999999999996E-6</c:v>
                </c:pt>
                <c:pt idx="6">
                  <c:v>5.9999999999999993E-6</c:v>
                </c:pt>
                <c:pt idx="7">
                  <c:v>6.999999999999999E-6</c:v>
                </c:pt>
                <c:pt idx="8">
                  <c:v>7.9999999999999996E-6</c:v>
                </c:pt>
                <c:pt idx="9">
                  <c:v>9.0000000000000002E-6</c:v>
                </c:pt>
                <c:pt idx="10">
                  <c:v>1.0000000000000001E-5</c:v>
                </c:pt>
                <c:pt idx="11">
                  <c:v>1.1000000000000001E-5</c:v>
                </c:pt>
                <c:pt idx="12">
                  <c:v>1.2000000000000002E-5</c:v>
                </c:pt>
                <c:pt idx="13">
                  <c:v>1.3000000000000003E-5</c:v>
                </c:pt>
                <c:pt idx="14">
                  <c:v>1.4000000000000003E-5</c:v>
                </c:pt>
                <c:pt idx="15">
                  <c:v>1.5000000000000004E-5</c:v>
                </c:pt>
                <c:pt idx="16">
                  <c:v>1.6000000000000003E-5</c:v>
                </c:pt>
                <c:pt idx="17">
                  <c:v>1.7000000000000003E-5</c:v>
                </c:pt>
                <c:pt idx="18">
                  <c:v>1.8000000000000004E-5</c:v>
                </c:pt>
                <c:pt idx="19">
                  <c:v>1.9000000000000004E-5</c:v>
                </c:pt>
                <c:pt idx="20">
                  <c:v>2.0000000000000005E-5</c:v>
                </c:pt>
                <c:pt idx="21">
                  <c:v>2.1000000000000006E-5</c:v>
                </c:pt>
                <c:pt idx="22">
                  <c:v>2.2000000000000006E-5</c:v>
                </c:pt>
                <c:pt idx="23">
                  <c:v>2.3000000000000007E-5</c:v>
                </c:pt>
                <c:pt idx="24">
                  <c:v>2.4000000000000007E-5</c:v>
                </c:pt>
                <c:pt idx="25">
                  <c:v>2.5000000000000008E-5</c:v>
                </c:pt>
                <c:pt idx="26">
                  <c:v>2.6000000000000009E-5</c:v>
                </c:pt>
                <c:pt idx="27">
                  <c:v>2.7000000000000009E-5</c:v>
                </c:pt>
                <c:pt idx="28">
                  <c:v>2.800000000000001E-5</c:v>
                </c:pt>
                <c:pt idx="29">
                  <c:v>2.900000000000001E-5</c:v>
                </c:pt>
                <c:pt idx="30">
                  <c:v>3.0000000000000011E-5</c:v>
                </c:pt>
                <c:pt idx="31">
                  <c:v>3.1000000000000008E-5</c:v>
                </c:pt>
                <c:pt idx="32">
                  <c:v>3.2000000000000005E-5</c:v>
                </c:pt>
                <c:pt idx="33">
                  <c:v>3.3000000000000003E-5</c:v>
                </c:pt>
                <c:pt idx="34">
                  <c:v>3.4E-5</c:v>
                </c:pt>
                <c:pt idx="35">
                  <c:v>3.4999999999999997E-5</c:v>
                </c:pt>
                <c:pt idx="36">
                  <c:v>3.5999999999999994E-5</c:v>
                </c:pt>
                <c:pt idx="37">
                  <c:v>3.6999999999999991E-5</c:v>
                </c:pt>
                <c:pt idx="38">
                  <c:v>3.7999999999999989E-5</c:v>
                </c:pt>
                <c:pt idx="39">
                  <c:v>3.8999999999999986E-5</c:v>
                </c:pt>
                <c:pt idx="40">
                  <c:v>3.9999999999999983E-5</c:v>
                </c:pt>
                <c:pt idx="41">
                  <c:v>4.099999999999998E-5</c:v>
                </c:pt>
                <c:pt idx="42">
                  <c:v>4.1999999999999977E-5</c:v>
                </c:pt>
                <c:pt idx="43">
                  <c:v>4.2999999999999975E-5</c:v>
                </c:pt>
                <c:pt idx="44">
                  <c:v>4.3999999999999972E-5</c:v>
                </c:pt>
                <c:pt idx="45">
                  <c:v>4.4999999999999969E-5</c:v>
                </c:pt>
                <c:pt idx="46">
                  <c:v>4.5999999999999966E-5</c:v>
                </c:pt>
                <c:pt idx="47">
                  <c:v>4.6999999999999963E-5</c:v>
                </c:pt>
                <c:pt idx="48">
                  <c:v>4.7999999999999961E-5</c:v>
                </c:pt>
                <c:pt idx="49">
                  <c:v>4.8999999999999958E-5</c:v>
                </c:pt>
                <c:pt idx="50">
                  <c:v>4.9999999999999955E-5</c:v>
                </c:pt>
                <c:pt idx="51">
                  <c:v>5.0999999999999952E-5</c:v>
                </c:pt>
                <c:pt idx="52">
                  <c:v>5.1999999999999949E-5</c:v>
                </c:pt>
                <c:pt idx="53">
                  <c:v>5.2999999999999947E-5</c:v>
                </c:pt>
                <c:pt idx="54">
                  <c:v>5.3999999999999944E-5</c:v>
                </c:pt>
                <c:pt idx="55">
                  <c:v>5.4999999999999941E-5</c:v>
                </c:pt>
                <c:pt idx="56">
                  <c:v>5.5999999999999938E-5</c:v>
                </c:pt>
                <c:pt idx="57">
                  <c:v>5.6999999999999935E-5</c:v>
                </c:pt>
                <c:pt idx="58">
                  <c:v>5.7999999999999933E-5</c:v>
                </c:pt>
                <c:pt idx="59">
                  <c:v>5.899999999999993E-5</c:v>
                </c:pt>
                <c:pt idx="60">
                  <c:v>5.9999999999999927E-5</c:v>
                </c:pt>
                <c:pt idx="61">
                  <c:v>6.0999999999999924E-5</c:v>
                </c:pt>
                <c:pt idx="62">
                  <c:v>6.1999999999999921E-5</c:v>
                </c:pt>
                <c:pt idx="63">
                  <c:v>6.2999999999999919E-5</c:v>
                </c:pt>
                <c:pt idx="64">
                  <c:v>6.3999999999999916E-5</c:v>
                </c:pt>
                <c:pt idx="65">
                  <c:v>6.4999999999999913E-5</c:v>
                </c:pt>
                <c:pt idx="66">
                  <c:v>6.599999999999991E-5</c:v>
                </c:pt>
                <c:pt idx="67">
                  <c:v>6.6999999999999907E-5</c:v>
                </c:pt>
                <c:pt idx="68">
                  <c:v>6.7999999999999905E-5</c:v>
                </c:pt>
                <c:pt idx="69">
                  <c:v>6.8999999999999902E-5</c:v>
                </c:pt>
                <c:pt idx="70">
                  <c:v>6.9999999999999899E-5</c:v>
                </c:pt>
                <c:pt idx="71">
                  <c:v>7.0999999999999896E-5</c:v>
                </c:pt>
                <c:pt idx="72">
                  <c:v>7.1999999999999893E-5</c:v>
                </c:pt>
                <c:pt idx="73">
                  <c:v>7.2999999999999891E-5</c:v>
                </c:pt>
                <c:pt idx="74">
                  <c:v>7.3999999999999888E-5</c:v>
                </c:pt>
                <c:pt idx="75">
                  <c:v>7.4999999999999885E-5</c:v>
                </c:pt>
                <c:pt idx="76">
                  <c:v>7.5999999999999882E-5</c:v>
                </c:pt>
                <c:pt idx="77">
                  <c:v>7.6999999999999879E-5</c:v>
                </c:pt>
                <c:pt idx="78">
                  <c:v>7.7999999999999877E-5</c:v>
                </c:pt>
                <c:pt idx="79">
                  <c:v>7.8999999999999874E-5</c:v>
                </c:pt>
                <c:pt idx="80">
                  <c:v>7.9999999999999871E-5</c:v>
                </c:pt>
                <c:pt idx="81">
                  <c:v>8.0999999999999868E-5</c:v>
                </c:pt>
                <c:pt idx="82">
                  <c:v>8.1999999999999865E-5</c:v>
                </c:pt>
                <c:pt idx="83">
                  <c:v>8.2999999999999863E-5</c:v>
                </c:pt>
                <c:pt idx="84">
                  <c:v>8.399999999999986E-5</c:v>
                </c:pt>
                <c:pt idx="85">
                  <c:v>8.4999999999999857E-5</c:v>
                </c:pt>
                <c:pt idx="86">
                  <c:v>8.5999999999999854E-5</c:v>
                </c:pt>
                <c:pt idx="87">
                  <c:v>8.6999999999999851E-5</c:v>
                </c:pt>
                <c:pt idx="88">
                  <c:v>8.7999999999999849E-5</c:v>
                </c:pt>
                <c:pt idx="89">
                  <c:v>8.8999999999999846E-5</c:v>
                </c:pt>
                <c:pt idx="90">
                  <c:v>8.9999999999999843E-5</c:v>
                </c:pt>
                <c:pt idx="91">
                  <c:v>9.099999999999984E-5</c:v>
                </c:pt>
                <c:pt idx="92">
                  <c:v>9.1999999999999837E-5</c:v>
                </c:pt>
                <c:pt idx="93">
                  <c:v>9.2999999999999835E-5</c:v>
                </c:pt>
                <c:pt idx="94">
                  <c:v>9.3999999999999832E-5</c:v>
                </c:pt>
                <c:pt idx="95">
                  <c:v>9.4999999999999829E-5</c:v>
                </c:pt>
                <c:pt idx="96">
                  <c:v>9.5999999999999826E-5</c:v>
                </c:pt>
                <c:pt idx="97">
                  <c:v>9.6999999999999823E-5</c:v>
                </c:pt>
                <c:pt idx="98">
                  <c:v>9.7999999999999821E-5</c:v>
                </c:pt>
                <c:pt idx="99">
                  <c:v>9.8999999999999818E-5</c:v>
                </c:pt>
                <c:pt idx="100">
                  <c:v>9.9999999999999815E-5</c:v>
                </c:pt>
                <c:pt idx="101">
                  <c:v>1.0099999999999981E-4</c:v>
                </c:pt>
                <c:pt idx="102">
                  <c:v>1.0199999999999981E-4</c:v>
                </c:pt>
                <c:pt idx="103">
                  <c:v>1.0299999999999981E-4</c:v>
                </c:pt>
                <c:pt idx="104">
                  <c:v>1.039999999999998E-4</c:v>
                </c:pt>
                <c:pt idx="105">
                  <c:v>1.049999999999998E-4</c:v>
                </c:pt>
                <c:pt idx="106">
                  <c:v>1.059999999999998E-4</c:v>
                </c:pt>
                <c:pt idx="107">
                  <c:v>1.069999999999998E-4</c:v>
                </c:pt>
                <c:pt idx="108">
                  <c:v>1.0799999999999979E-4</c:v>
                </c:pt>
                <c:pt idx="109">
                  <c:v>1.0899999999999979E-4</c:v>
                </c:pt>
                <c:pt idx="110">
                  <c:v>1.0999999999999979E-4</c:v>
                </c:pt>
                <c:pt idx="111">
                  <c:v>1.1099999999999978E-4</c:v>
                </c:pt>
                <c:pt idx="112">
                  <c:v>1.1199999999999978E-4</c:v>
                </c:pt>
                <c:pt idx="113">
                  <c:v>1.1299999999999978E-4</c:v>
                </c:pt>
                <c:pt idx="114">
                  <c:v>1.1399999999999978E-4</c:v>
                </c:pt>
                <c:pt idx="115">
                  <c:v>1.1499999999999977E-4</c:v>
                </c:pt>
                <c:pt idx="116">
                  <c:v>1.1599999999999977E-4</c:v>
                </c:pt>
                <c:pt idx="117">
                  <c:v>1.1699999999999977E-4</c:v>
                </c:pt>
                <c:pt idx="118">
                  <c:v>1.1799999999999976E-4</c:v>
                </c:pt>
                <c:pt idx="119">
                  <c:v>1.1899999999999976E-4</c:v>
                </c:pt>
                <c:pt idx="120">
                  <c:v>1.1999999999999976E-4</c:v>
                </c:pt>
                <c:pt idx="121">
                  <c:v>1.2099999999999976E-4</c:v>
                </c:pt>
                <c:pt idx="122">
                  <c:v>1.2199999999999975E-4</c:v>
                </c:pt>
                <c:pt idx="123">
                  <c:v>1.2299999999999976E-4</c:v>
                </c:pt>
                <c:pt idx="124">
                  <c:v>1.2399999999999976E-4</c:v>
                </c:pt>
                <c:pt idx="125">
                  <c:v>1.2499999999999976E-4</c:v>
                </c:pt>
                <c:pt idx="126">
                  <c:v>1.2599999999999976E-4</c:v>
                </c:pt>
                <c:pt idx="127">
                  <c:v>1.2699999999999975E-4</c:v>
                </c:pt>
                <c:pt idx="128">
                  <c:v>1.2799999999999975E-4</c:v>
                </c:pt>
                <c:pt idx="129">
                  <c:v>1.2899999999999975E-4</c:v>
                </c:pt>
                <c:pt idx="130">
                  <c:v>1.2999999999999974E-4</c:v>
                </c:pt>
                <c:pt idx="131">
                  <c:v>1.3099999999999974E-4</c:v>
                </c:pt>
                <c:pt idx="132">
                  <c:v>1.3199999999999974E-4</c:v>
                </c:pt>
                <c:pt idx="133">
                  <c:v>1.3299999999999974E-4</c:v>
                </c:pt>
                <c:pt idx="134">
                  <c:v>1.3399999999999973E-4</c:v>
                </c:pt>
                <c:pt idx="135">
                  <c:v>1.3499999999999973E-4</c:v>
                </c:pt>
                <c:pt idx="136">
                  <c:v>1.3599999999999973E-4</c:v>
                </c:pt>
                <c:pt idx="137">
                  <c:v>1.3699999999999973E-4</c:v>
                </c:pt>
                <c:pt idx="138">
                  <c:v>1.3799999999999972E-4</c:v>
                </c:pt>
                <c:pt idx="139">
                  <c:v>1.3899999999999972E-4</c:v>
                </c:pt>
                <c:pt idx="140">
                  <c:v>1.3999999999999972E-4</c:v>
                </c:pt>
                <c:pt idx="141">
                  <c:v>1.4099999999999971E-4</c:v>
                </c:pt>
                <c:pt idx="142">
                  <c:v>1.4199999999999971E-4</c:v>
                </c:pt>
                <c:pt idx="143">
                  <c:v>1.4299999999999971E-4</c:v>
                </c:pt>
                <c:pt idx="144">
                  <c:v>1.4399999999999971E-4</c:v>
                </c:pt>
                <c:pt idx="145">
                  <c:v>1.449999999999997E-4</c:v>
                </c:pt>
                <c:pt idx="146">
                  <c:v>1.459999999999997E-4</c:v>
                </c:pt>
                <c:pt idx="147">
                  <c:v>1.469999999999997E-4</c:v>
                </c:pt>
                <c:pt idx="148">
                  <c:v>1.4799999999999969E-4</c:v>
                </c:pt>
                <c:pt idx="149">
                  <c:v>1.4899999999999969E-4</c:v>
                </c:pt>
                <c:pt idx="150">
                  <c:v>1.4999999999999969E-4</c:v>
                </c:pt>
                <c:pt idx="151">
                  <c:v>1.5099999999999969E-4</c:v>
                </c:pt>
                <c:pt idx="152">
                  <c:v>1.5199999999999968E-4</c:v>
                </c:pt>
                <c:pt idx="153">
                  <c:v>1.5299999999999968E-4</c:v>
                </c:pt>
                <c:pt idx="154">
                  <c:v>1.5399999999999968E-4</c:v>
                </c:pt>
                <c:pt idx="155">
                  <c:v>1.5499999999999967E-4</c:v>
                </c:pt>
                <c:pt idx="156">
                  <c:v>1.5599999999999967E-4</c:v>
                </c:pt>
                <c:pt idx="157">
                  <c:v>1.5699999999999967E-4</c:v>
                </c:pt>
                <c:pt idx="158">
                  <c:v>1.5799999999999967E-4</c:v>
                </c:pt>
                <c:pt idx="159">
                  <c:v>1.5899999999999966E-4</c:v>
                </c:pt>
                <c:pt idx="160">
                  <c:v>1.5999999999999966E-4</c:v>
                </c:pt>
                <c:pt idx="161">
                  <c:v>1.6099999999999966E-4</c:v>
                </c:pt>
                <c:pt idx="162">
                  <c:v>1.6199999999999966E-4</c:v>
                </c:pt>
                <c:pt idx="163">
                  <c:v>1.6299999999999965E-4</c:v>
                </c:pt>
                <c:pt idx="164">
                  <c:v>1.6399999999999965E-4</c:v>
                </c:pt>
                <c:pt idx="165">
                  <c:v>1.6499999999999965E-4</c:v>
                </c:pt>
                <c:pt idx="166">
                  <c:v>1.6599999999999964E-4</c:v>
                </c:pt>
                <c:pt idx="167">
                  <c:v>1.6699999999999964E-4</c:v>
                </c:pt>
                <c:pt idx="168">
                  <c:v>1.6799999999999964E-4</c:v>
                </c:pt>
                <c:pt idx="169">
                  <c:v>1.6899999999999964E-4</c:v>
                </c:pt>
                <c:pt idx="170">
                  <c:v>1.6999999999999963E-4</c:v>
                </c:pt>
                <c:pt idx="171">
                  <c:v>1.7099999999999963E-4</c:v>
                </c:pt>
                <c:pt idx="172">
                  <c:v>1.7199999999999963E-4</c:v>
                </c:pt>
                <c:pt idx="173">
                  <c:v>1.7299999999999962E-4</c:v>
                </c:pt>
                <c:pt idx="174">
                  <c:v>1.7399999999999962E-4</c:v>
                </c:pt>
                <c:pt idx="175">
                  <c:v>1.7499999999999962E-4</c:v>
                </c:pt>
                <c:pt idx="176">
                  <c:v>1.7599999999999962E-4</c:v>
                </c:pt>
                <c:pt idx="177">
                  <c:v>1.7699999999999961E-4</c:v>
                </c:pt>
                <c:pt idx="178">
                  <c:v>1.7799999999999961E-4</c:v>
                </c:pt>
                <c:pt idx="179">
                  <c:v>1.7899999999999961E-4</c:v>
                </c:pt>
                <c:pt idx="180">
                  <c:v>1.799999999999996E-4</c:v>
                </c:pt>
                <c:pt idx="181">
                  <c:v>1.809999999999996E-4</c:v>
                </c:pt>
                <c:pt idx="182">
                  <c:v>1.819999999999996E-4</c:v>
                </c:pt>
                <c:pt idx="183">
                  <c:v>1.829999999999996E-4</c:v>
                </c:pt>
                <c:pt idx="184">
                  <c:v>1.8399999999999959E-4</c:v>
                </c:pt>
                <c:pt idx="185">
                  <c:v>1.8499999999999959E-4</c:v>
                </c:pt>
                <c:pt idx="186">
                  <c:v>1.8599999999999959E-4</c:v>
                </c:pt>
                <c:pt idx="187">
                  <c:v>1.8699999999999959E-4</c:v>
                </c:pt>
                <c:pt idx="188">
                  <c:v>1.8799999999999958E-4</c:v>
                </c:pt>
                <c:pt idx="189">
                  <c:v>1.8899999999999958E-4</c:v>
                </c:pt>
                <c:pt idx="190">
                  <c:v>1.8999999999999958E-4</c:v>
                </c:pt>
                <c:pt idx="191">
                  <c:v>1.9099999999999957E-4</c:v>
                </c:pt>
                <c:pt idx="192">
                  <c:v>1.9199999999999957E-4</c:v>
                </c:pt>
                <c:pt idx="193">
                  <c:v>1.9299999999999957E-4</c:v>
                </c:pt>
                <c:pt idx="194">
                  <c:v>1.9399999999999957E-4</c:v>
                </c:pt>
                <c:pt idx="195">
                  <c:v>1.9499999999999956E-4</c:v>
                </c:pt>
                <c:pt idx="196">
                  <c:v>1.9599999999999956E-4</c:v>
                </c:pt>
                <c:pt idx="197">
                  <c:v>1.9699999999999956E-4</c:v>
                </c:pt>
                <c:pt idx="198">
                  <c:v>1.9799999999999955E-4</c:v>
                </c:pt>
                <c:pt idx="199">
                  <c:v>1.9899999999999955E-4</c:v>
                </c:pt>
                <c:pt idx="200">
                  <c:v>1.9999999999999955E-4</c:v>
                </c:pt>
                <c:pt idx="201">
                  <c:v>2.0099999999999955E-4</c:v>
                </c:pt>
                <c:pt idx="202">
                  <c:v>2.0199999999999954E-4</c:v>
                </c:pt>
                <c:pt idx="203">
                  <c:v>2.0299999999999954E-4</c:v>
                </c:pt>
                <c:pt idx="204">
                  <c:v>2.0399999999999954E-4</c:v>
                </c:pt>
                <c:pt idx="205">
                  <c:v>2.0499999999999953E-4</c:v>
                </c:pt>
                <c:pt idx="206">
                  <c:v>2.0599999999999953E-4</c:v>
                </c:pt>
                <c:pt idx="207">
                  <c:v>2.0699999999999953E-4</c:v>
                </c:pt>
                <c:pt idx="208">
                  <c:v>2.0799999999999953E-4</c:v>
                </c:pt>
                <c:pt idx="209">
                  <c:v>2.0899999999999952E-4</c:v>
                </c:pt>
                <c:pt idx="210">
                  <c:v>2.0999999999999952E-4</c:v>
                </c:pt>
                <c:pt idx="211">
                  <c:v>2.1099999999999952E-4</c:v>
                </c:pt>
                <c:pt idx="212">
                  <c:v>2.1199999999999952E-4</c:v>
                </c:pt>
                <c:pt idx="213">
                  <c:v>2.1299999999999951E-4</c:v>
                </c:pt>
                <c:pt idx="214">
                  <c:v>2.1399999999999951E-4</c:v>
                </c:pt>
                <c:pt idx="215">
                  <c:v>2.1499999999999951E-4</c:v>
                </c:pt>
                <c:pt idx="216">
                  <c:v>2.159999999999995E-4</c:v>
                </c:pt>
                <c:pt idx="217">
                  <c:v>2.169999999999995E-4</c:v>
                </c:pt>
                <c:pt idx="218">
                  <c:v>2.179999999999995E-4</c:v>
                </c:pt>
                <c:pt idx="219">
                  <c:v>2.189999999999995E-4</c:v>
                </c:pt>
                <c:pt idx="220">
                  <c:v>2.1999999999999949E-4</c:v>
                </c:pt>
                <c:pt idx="221">
                  <c:v>2.2099999999999949E-4</c:v>
                </c:pt>
                <c:pt idx="222">
                  <c:v>2.2199999999999949E-4</c:v>
                </c:pt>
                <c:pt idx="223">
                  <c:v>2.2299999999999948E-4</c:v>
                </c:pt>
                <c:pt idx="224">
                  <c:v>2.2399999999999948E-4</c:v>
                </c:pt>
                <c:pt idx="225">
                  <c:v>2.2499999999999948E-4</c:v>
                </c:pt>
                <c:pt idx="226">
                  <c:v>2.2599999999999948E-4</c:v>
                </c:pt>
                <c:pt idx="227">
                  <c:v>2.2699999999999947E-4</c:v>
                </c:pt>
                <c:pt idx="228">
                  <c:v>2.2799999999999947E-4</c:v>
                </c:pt>
                <c:pt idx="229">
                  <c:v>2.2899999999999947E-4</c:v>
                </c:pt>
                <c:pt idx="230">
                  <c:v>2.2999999999999946E-4</c:v>
                </c:pt>
                <c:pt idx="231">
                  <c:v>2.3099999999999946E-4</c:v>
                </c:pt>
                <c:pt idx="232">
                  <c:v>2.3199999999999946E-4</c:v>
                </c:pt>
                <c:pt idx="233">
                  <c:v>2.3299999999999946E-4</c:v>
                </c:pt>
                <c:pt idx="234">
                  <c:v>2.3399999999999945E-4</c:v>
                </c:pt>
                <c:pt idx="235">
                  <c:v>2.3499999999999945E-4</c:v>
                </c:pt>
                <c:pt idx="236">
                  <c:v>2.3599999999999945E-4</c:v>
                </c:pt>
                <c:pt idx="237">
                  <c:v>2.3699999999999945E-4</c:v>
                </c:pt>
                <c:pt idx="238">
                  <c:v>2.3799999999999944E-4</c:v>
                </c:pt>
                <c:pt idx="239">
                  <c:v>2.3899999999999944E-4</c:v>
                </c:pt>
                <c:pt idx="240">
                  <c:v>2.3999999999999944E-4</c:v>
                </c:pt>
                <c:pt idx="241">
                  <c:v>2.4099999999999943E-4</c:v>
                </c:pt>
                <c:pt idx="242">
                  <c:v>2.4199999999999943E-4</c:v>
                </c:pt>
                <c:pt idx="243">
                  <c:v>2.4299999999999943E-4</c:v>
                </c:pt>
                <c:pt idx="244">
                  <c:v>2.4399999999999943E-4</c:v>
                </c:pt>
                <c:pt idx="245">
                  <c:v>2.4499999999999945E-4</c:v>
                </c:pt>
                <c:pt idx="246">
                  <c:v>2.4599999999999947E-4</c:v>
                </c:pt>
                <c:pt idx="247">
                  <c:v>2.469999999999995E-4</c:v>
                </c:pt>
                <c:pt idx="248">
                  <c:v>2.4799999999999952E-4</c:v>
                </c:pt>
                <c:pt idx="249">
                  <c:v>2.4899999999999955E-4</c:v>
                </c:pt>
                <c:pt idx="250">
                  <c:v>2.4999999999999957E-4</c:v>
                </c:pt>
                <c:pt idx="251">
                  <c:v>2.509999999999996E-4</c:v>
                </c:pt>
                <c:pt idx="252">
                  <c:v>2.5199999999999962E-4</c:v>
                </c:pt>
                <c:pt idx="253">
                  <c:v>2.5299999999999964E-4</c:v>
                </c:pt>
                <c:pt idx="254">
                  <c:v>2.5399999999999967E-4</c:v>
                </c:pt>
                <c:pt idx="255">
                  <c:v>2.5499999999999969E-4</c:v>
                </c:pt>
                <c:pt idx="256">
                  <c:v>2.5599999999999972E-4</c:v>
                </c:pt>
                <c:pt idx="257">
                  <c:v>2.5699999999999974E-4</c:v>
                </c:pt>
                <c:pt idx="258">
                  <c:v>2.5799999999999977E-4</c:v>
                </c:pt>
                <c:pt idx="259">
                  <c:v>2.5899999999999979E-4</c:v>
                </c:pt>
                <c:pt idx="260">
                  <c:v>2.5999999999999981E-4</c:v>
                </c:pt>
                <c:pt idx="261">
                  <c:v>2.6099999999999984E-4</c:v>
                </c:pt>
                <c:pt idx="262">
                  <c:v>2.6199999999999986E-4</c:v>
                </c:pt>
                <c:pt idx="263">
                  <c:v>2.6299999999999989E-4</c:v>
                </c:pt>
                <c:pt idx="264">
                  <c:v>2.6399999999999991E-4</c:v>
                </c:pt>
                <c:pt idx="265">
                  <c:v>2.6499999999999994E-4</c:v>
                </c:pt>
                <c:pt idx="266">
                  <c:v>2.6599999999999996E-4</c:v>
                </c:pt>
                <c:pt idx="267">
                  <c:v>2.6699999999999998E-4</c:v>
                </c:pt>
                <c:pt idx="268">
                  <c:v>2.6800000000000001E-4</c:v>
                </c:pt>
                <c:pt idx="269">
                  <c:v>2.6900000000000003E-4</c:v>
                </c:pt>
                <c:pt idx="270">
                  <c:v>2.7000000000000006E-4</c:v>
                </c:pt>
                <c:pt idx="271">
                  <c:v>2.7100000000000008E-4</c:v>
                </c:pt>
                <c:pt idx="272">
                  <c:v>2.7200000000000011E-4</c:v>
                </c:pt>
                <c:pt idx="273">
                  <c:v>2.7300000000000013E-4</c:v>
                </c:pt>
                <c:pt idx="274">
                  <c:v>2.7400000000000015E-4</c:v>
                </c:pt>
                <c:pt idx="275">
                  <c:v>2.7500000000000018E-4</c:v>
                </c:pt>
                <c:pt idx="276">
                  <c:v>2.760000000000002E-4</c:v>
                </c:pt>
                <c:pt idx="277">
                  <c:v>2.7700000000000023E-4</c:v>
                </c:pt>
                <c:pt idx="278">
                  <c:v>2.7800000000000025E-4</c:v>
                </c:pt>
                <c:pt idx="279">
                  <c:v>2.7900000000000028E-4</c:v>
                </c:pt>
                <c:pt idx="280">
                  <c:v>2.800000000000003E-4</c:v>
                </c:pt>
                <c:pt idx="281">
                  <c:v>2.8100000000000033E-4</c:v>
                </c:pt>
                <c:pt idx="282">
                  <c:v>2.8200000000000035E-4</c:v>
                </c:pt>
                <c:pt idx="283">
                  <c:v>2.8300000000000037E-4</c:v>
                </c:pt>
                <c:pt idx="284">
                  <c:v>2.840000000000004E-4</c:v>
                </c:pt>
                <c:pt idx="285">
                  <c:v>2.8500000000000042E-4</c:v>
                </c:pt>
                <c:pt idx="286">
                  <c:v>2.8600000000000045E-4</c:v>
                </c:pt>
                <c:pt idx="287">
                  <c:v>2.8700000000000047E-4</c:v>
                </c:pt>
                <c:pt idx="288">
                  <c:v>2.880000000000005E-4</c:v>
                </c:pt>
                <c:pt idx="289">
                  <c:v>2.8900000000000052E-4</c:v>
                </c:pt>
                <c:pt idx="290">
                  <c:v>2.9000000000000054E-4</c:v>
                </c:pt>
                <c:pt idx="291">
                  <c:v>2.9100000000000057E-4</c:v>
                </c:pt>
                <c:pt idx="292">
                  <c:v>2.9200000000000059E-4</c:v>
                </c:pt>
                <c:pt idx="293">
                  <c:v>2.9300000000000062E-4</c:v>
                </c:pt>
                <c:pt idx="294">
                  <c:v>2.9400000000000064E-4</c:v>
                </c:pt>
                <c:pt idx="295">
                  <c:v>2.9500000000000067E-4</c:v>
                </c:pt>
                <c:pt idx="296">
                  <c:v>2.9600000000000069E-4</c:v>
                </c:pt>
                <c:pt idx="297">
                  <c:v>2.9700000000000071E-4</c:v>
                </c:pt>
                <c:pt idx="298">
                  <c:v>2.9800000000000074E-4</c:v>
                </c:pt>
                <c:pt idx="299">
                  <c:v>2.9900000000000076E-4</c:v>
                </c:pt>
                <c:pt idx="300">
                  <c:v>3.0000000000000079E-4</c:v>
                </c:pt>
                <c:pt idx="301">
                  <c:v>3.0100000000000081E-4</c:v>
                </c:pt>
                <c:pt idx="302">
                  <c:v>3.0200000000000084E-4</c:v>
                </c:pt>
                <c:pt idx="303">
                  <c:v>3.0300000000000086E-4</c:v>
                </c:pt>
                <c:pt idx="304">
                  <c:v>3.0400000000000088E-4</c:v>
                </c:pt>
                <c:pt idx="305">
                  <c:v>3.0500000000000091E-4</c:v>
                </c:pt>
                <c:pt idx="306">
                  <c:v>3.0600000000000093E-4</c:v>
                </c:pt>
                <c:pt idx="307">
                  <c:v>3.0700000000000096E-4</c:v>
                </c:pt>
                <c:pt idx="308">
                  <c:v>3.0800000000000098E-4</c:v>
                </c:pt>
                <c:pt idx="309">
                  <c:v>3.0900000000000101E-4</c:v>
                </c:pt>
                <c:pt idx="310">
                  <c:v>3.1000000000000103E-4</c:v>
                </c:pt>
                <c:pt idx="311">
                  <c:v>3.1100000000000105E-4</c:v>
                </c:pt>
                <c:pt idx="312">
                  <c:v>3.1200000000000108E-4</c:v>
                </c:pt>
                <c:pt idx="313">
                  <c:v>3.130000000000011E-4</c:v>
                </c:pt>
                <c:pt idx="314">
                  <c:v>3.1400000000000113E-4</c:v>
                </c:pt>
                <c:pt idx="315">
                  <c:v>3.1500000000000115E-4</c:v>
                </c:pt>
                <c:pt idx="316">
                  <c:v>3.1600000000000118E-4</c:v>
                </c:pt>
                <c:pt idx="317">
                  <c:v>3.170000000000012E-4</c:v>
                </c:pt>
                <c:pt idx="318">
                  <c:v>3.1800000000000122E-4</c:v>
                </c:pt>
                <c:pt idx="319">
                  <c:v>3.1900000000000125E-4</c:v>
                </c:pt>
                <c:pt idx="320">
                  <c:v>3.2000000000000127E-4</c:v>
                </c:pt>
                <c:pt idx="321">
                  <c:v>3.210000000000013E-4</c:v>
                </c:pt>
                <c:pt idx="322">
                  <c:v>3.2200000000000132E-4</c:v>
                </c:pt>
                <c:pt idx="323">
                  <c:v>3.2300000000000135E-4</c:v>
                </c:pt>
                <c:pt idx="324">
                  <c:v>3.2400000000000137E-4</c:v>
                </c:pt>
                <c:pt idx="325">
                  <c:v>3.2500000000000139E-4</c:v>
                </c:pt>
                <c:pt idx="326">
                  <c:v>3.2600000000000142E-4</c:v>
                </c:pt>
                <c:pt idx="327">
                  <c:v>3.2700000000000144E-4</c:v>
                </c:pt>
                <c:pt idx="328">
                  <c:v>3.2800000000000147E-4</c:v>
                </c:pt>
                <c:pt idx="329">
                  <c:v>3.2900000000000149E-4</c:v>
                </c:pt>
                <c:pt idx="330">
                  <c:v>3.3000000000000152E-4</c:v>
                </c:pt>
                <c:pt idx="331">
                  <c:v>3.3100000000000154E-4</c:v>
                </c:pt>
                <c:pt idx="332">
                  <c:v>3.3200000000000156E-4</c:v>
                </c:pt>
                <c:pt idx="333">
                  <c:v>3.3300000000000159E-4</c:v>
                </c:pt>
                <c:pt idx="334">
                  <c:v>3.3400000000000161E-4</c:v>
                </c:pt>
                <c:pt idx="335">
                  <c:v>3.3500000000000164E-4</c:v>
                </c:pt>
                <c:pt idx="336">
                  <c:v>3.3600000000000166E-4</c:v>
                </c:pt>
                <c:pt idx="337">
                  <c:v>3.3700000000000169E-4</c:v>
                </c:pt>
                <c:pt idx="338">
                  <c:v>3.3800000000000171E-4</c:v>
                </c:pt>
                <c:pt idx="339">
                  <c:v>3.3900000000000173E-4</c:v>
                </c:pt>
                <c:pt idx="340">
                  <c:v>3.4000000000000176E-4</c:v>
                </c:pt>
                <c:pt idx="341">
                  <c:v>3.4100000000000178E-4</c:v>
                </c:pt>
                <c:pt idx="342">
                  <c:v>3.4200000000000181E-4</c:v>
                </c:pt>
                <c:pt idx="343">
                  <c:v>3.4300000000000183E-4</c:v>
                </c:pt>
                <c:pt idx="344">
                  <c:v>3.4400000000000186E-4</c:v>
                </c:pt>
                <c:pt idx="345">
                  <c:v>3.4500000000000188E-4</c:v>
                </c:pt>
                <c:pt idx="346">
                  <c:v>3.460000000000019E-4</c:v>
                </c:pt>
                <c:pt idx="347">
                  <c:v>3.4700000000000193E-4</c:v>
                </c:pt>
                <c:pt idx="348">
                  <c:v>3.4800000000000195E-4</c:v>
                </c:pt>
                <c:pt idx="349">
                  <c:v>3.4900000000000198E-4</c:v>
                </c:pt>
                <c:pt idx="350">
                  <c:v>3.50000000000002E-4</c:v>
                </c:pt>
                <c:pt idx="351">
                  <c:v>3.5100000000000203E-4</c:v>
                </c:pt>
                <c:pt idx="352">
                  <c:v>3.5200000000000205E-4</c:v>
                </c:pt>
                <c:pt idx="353">
                  <c:v>3.5300000000000208E-4</c:v>
                </c:pt>
                <c:pt idx="354">
                  <c:v>3.540000000000021E-4</c:v>
                </c:pt>
                <c:pt idx="355">
                  <c:v>3.5500000000000212E-4</c:v>
                </c:pt>
                <c:pt idx="356">
                  <c:v>3.5600000000000215E-4</c:v>
                </c:pt>
                <c:pt idx="357">
                  <c:v>3.5700000000000217E-4</c:v>
                </c:pt>
                <c:pt idx="358">
                  <c:v>3.580000000000022E-4</c:v>
                </c:pt>
                <c:pt idx="359">
                  <c:v>3.5900000000000222E-4</c:v>
                </c:pt>
                <c:pt idx="360">
                  <c:v>3.6000000000000225E-4</c:v>
                </c:pt>
                <c:pt idx="361">
                  <c:v>3.6100000000000227E-4</c:v>
                </c:pt>
                <c:pt idx="362">
                  <c:v>3.6200000000000229E-4</c:v>
                </c:pt>
                <c:pt idx="363">
                  <c:v>3.6300000000000232E-4</c:v>
                </c:pt>
                <c:pt idx="364">
                  <c:v>3.6400000000000234E-4</c:v>
                </c:pt>
                <c:pt idx="365">
                  <c:v>3.6500000000000237E-4</c:v>
                </c:pt>
                <c:pt idx="366">
                  <c:v>3.6600000000000239E-4</c:v>
                </c:pt>
                <c:pt idx="367">
                  <c:v>3.6700000000000242E-4</c:v>
                </c:pt>
                <c:pt idx="368">
                  <c:v>3.6800000000000244E-4</c:v>
                </c:pt>
                <c:pt idx="369">
                  <c:v>3.6900000000000246E-4</c:v>
                </c:pt>
                <c:pt idx="370">
                  <c:v>3.7000000000000249E-4</c:v>
                </c:pt>
                <c:pt idx="371">
                  <c:v>3.7100000000000251E-4</c:v>
                </c:pt>
                <c:pt idx="372">
                  <c:v>3.7200000000000254E-4</c:v>
                </c:pt>
                <c:pt idx="373">
                  <c:v>3.7300000000000256E-4</c:v>
                </c:pt>
                <c:pt idx="374">
                  <c:v>3.7400000000000259E-4</c:v>
                </c:pt>
                <c:pt idx="375">
                  <c:v>3.7500000000000261E-4</c:v>
                </c:pt>
                <c:pt idx="376">
                  <c:v>3.7600000000000263E-4</c:v>
                </c:pt>
                <c:pt idx="377">
                  <c:v>3.7700000000000266E-4</c:v>
                </c:pt>
                <c:pt idx="378">
                  <c:v>3.7800000000000268E-4</c:v>
                </c:pt>
                <c:pt idx="379">
                  <c:v>3.7900000000000271E-4</c:v>
                </c:pt>
                <c:pt idx="380">
                  <c:v>3.8000000000000273E-4</c:v>
                </c:pt>
                <c:pt idx="381">
                  <c:v>3.8100000000000276E-4</c:v>
                </c:pt>
                <c:pt idx="382">
                  <c:v>3.8200000000000278E-4</c:v>
                </c:pt>
                <c:pt idx="383">
                  <c:v>3.830000000000028E-4</c:v>
                </c:pt>
                <c:pt idx="384">
                  <c:v>3.8400000000000283E-4</c:v>
                </c:pt>
                <c:pt idx="385">
                  <c:v>3.8500000000000285E-4</c:v>
                </c:pt>
                <c:pt idx="386">
                  <c:v>3.8600000000000288E-4</c:v>
                </c:pt>
                <c:pt idx="387">
                  <c:v>3.870000000000029E-4</c:v>
                </c:pt>
                <c:pt idx="388">
                  <c:v>3.8800000000000293E-4</c:v>
                </c:pt>
                <c:pt idx="389">
                  <c:v>3.8900000000000295E-4</c:v>
                </c:pt>
                <c:pt idx="390">
                  <c:v>3.9000000000000297E-4</c:v>
                </c:pt>
                <c:pt idx="391">
                  <c:v>3.91000000000003E-4</c:v>
                </c:pt>
                <c:pt idx="392">
                  <c:v>3.9200000000000302E-4</c:v>
                </c:pt>
                <c:pt idx="393">
                  <c:v>3.9300000000000305E-4</c:v>
                </c:pt>
                <c:pt idx="394">
                  <c:v>3.9400000000000307E-4</c:v>
                </c:pt>
                <c:pt idx="395">
                  <c:v>3.950000000000031E-4</c:v>
                </c:pt>
                <c:pt idx="396">
                  <c:v>3.9600000000000312E-4</c:v>
                </c:pt>
                <c:pt idx="397">
                  <c:v>3.9700000000000314E-4</c:v>
                </c:pt>
                <c:pt idx="398">
                  <c:v>3.9800000000000317E-4</c:v>
                </c:pt>
                <c:pt idx="399">
                  <c:v>3.9900000000000319E-4</c:v>
                </c:pt>
                <c:pt idx="400">
                  <c:v>4.0000000000000322E-4</c:v>
                </c:pt>
                <c:pt idx="401">
                  <c:v>4.0100000000000324E-4</c:v>
                </c:pt>
                <c:pt idx="402">
                  <c:v>4.0200000000000327E-4</c:v>
                </c:pt>
                <c:pt idx="403">
                  <c:v>4.0300000000000329E-4</c:v>
                </c:pt>
                <c:pt idx="404">
                  <c:v>4.0400000000000331E-4</c:v>
                </c:pt>
                <c:pt idx="405">
                  <c:v>4.0500000000000334E-4</c:v>
                </c:pt>
                <c:pt idx="406">
                  <c:v>4.0600000000000336E-4</c:v>
                </c:pt>
                <c:pt idx="407">
                  <c:v>4.0700000000000339E-4</c:v>
                </c:pt>
                <c:pt idx="408">
                  <c:v>4.0800000000000341E-4</c:v>
                </c:pt>
                <c:pt idx="409">
                  <c:v>4.0900000000000344E-4</c:v>
                </c:pt>
                <c:pt idx="410">
                  <c:v>4.1000000000000346E-4</c:v>
                </c:pt>
                <c:pt idx="411">
                  <c:v>4.1100000000000348E-4</c:v>
                </c:pt>
                <c:pt idx="412">
                  <c:v>4.1200000000000351E-4</c:v>
                </c:pt>
                <c:pt idx="413">
                  <c:v>4.1300000000000353E-4</c:v>
                </c:pt>
                <c:pt idx="414">
                  <c:v>4.1400000000000356E-4</c:v>
                </c:pt>
                <c:pt idx="415">
                  <c:v>4.1500000000000358E-4</c:v>
                </c:pt>
                <c:pt idx="416">
                  <c:v>4.1600000000000361E-4</c:v>
                </c:pt>
                <c:pt idx="417">
                  <c:v>4.1700000000000363E-4</c:v>
                </c:pt>
                <c:pt idx="418">
                  <c:v>4.1800000000000366E-4</c:v>
                </c:pt>
                <c:pt idx="419">
                  <c:v>4.1900000000000368E-4</c:v>
                </c:pt>
                <c:pt idx="420">
                  <c:v>4.200000000000037E-4</c:v>
                </c:pt>
                <c:pt idx="421">
                  <c:v>4.2100000000000373E-4</c:v>
                </c:pt>
                <c:pt idx="422">
                  <c:v>4.2200000000000375E-4</c:v>
                </c:pt>
                <c:pt idx="423">
                  <c:v>4.2300000000000378E-4</c:v>
                </c:pt>
                <c:pt idx="424">
                  <c:v>4.240000000000038E-4</c:v>
                </c:pt>
                <c:pt idx="425">
                  <c:v>4.2500000000000383E-4</c:v>
                </c:pt>
                <c:pt idx="426">
                  <c:v>4.2600000000000385E-4</c:v>
                </c:pt>
                <c:pt idx="427">
                  <c:v>4.2700000000000387E-4</c:v>
                </c:pt>
                <c:pt idx="428">
                  <c:v>4.280000000000039E-4</c:v>
                </c:pt>
                <c:pt idx="429">
                  <c:v>4.2900000000000392E-4</c:v>
                </c:pt>
                <c:pt idx="430">
                  <c:v>4.3000000000000395E-4</c:v>
                </c:pt>
                <c:pt idx="431">
                  <c:v>4.3100000000000397E-4</c:v>
                </c:pt>
                <c:pt idx="432">
                  <c:v>4.32000000000004E-4</c:v>
                </c:pt>
                <c:pt idx="433">
                  <c:v>4.3300000000000402E-4</c:v>
                </c:pt>
                <c:pt idx="434">
                  <c:v>4.3400000000000404E-4</c:v>
                </c:pt>
                <c:pt idx="435">
                  <c:v>4.3500000000000407E-4</c:v>
                </c:pt>
                <c:pt idx="436">
                  <c:v>4.3600000000000409E-4</c:v>
                </c:pt>
                <c:pt idx="437">
                  <c:v>4.3700000000000412E-4</c:v>
                </c:pt>
                <c:pt idx="438">
                  <c:v>4.3800000000000414E-4</c:v>
                </c:pt>
                <c:pt idx="439">
                  <c:v>4.3900000000000417E-4</c:v>
                </c:pt>
                <c:pt idx="440">
                  <c:v>4.4000000000000419E-4</c:v>
                </c:pt>
                <c:pt idx="441">
                  <c:v>4.4100000000000421E-4</c:v>
                </c:pt>
                <c:pt idx="442">
                  <c:v>4.4200000000000424E-4</c:v>
                </c:pt>
                <c:pt idx="443">
                  <c:v>4.4300000000000426E-4</c:v>
                </c:pt>
                <c:pt idx="444">
                  <c:v>4.4400000000000429E-4</c:v>
                </c:pt>
                <c:pt idx="445">
                  <c:v>4.4500000000000431E-4</c:v>
                </c:pt>
                <c:pt idx="446">
                  <c:v>4.4600000000000434E-4</c:v>
                </c:pt>
                <c:pt idx="447">
                  <c:v>4.4700000000000436E-4</c:v>
                </c:pt>
                <c:pt idx="448">
                  <c:v>4.4800000000000438E-4</c:v>
                </c:pt>
                <c:pt idx="449">
                  <c:v>4.4900000000000441E-4</c:v>
                </c:pt>
                <c:pt idx="450">
                  <c:v>4.5000000000000443E-4</c:v>
                </c:pt>
                <c:pt idx="451">
                  <c:v>4.5100000000000446E-4</c:v>
                </c:pt>
                <c:pt idx="452">
                  <c:v>4.5200000000000448E-4</c:v>
                </c:pt>
                <c:pt idx="453">
                  <c:v>4.5300000000000451E-4</c:v>
                </c:pt>
                <c:pt idx="454">
                  <c:v>4.5400000000000453E-4</c:v>
                </c:pt>
                <c:pt idx="455">
                  <c:v>4.5500000000000455E-4</c:v>
                </c:pt>
                <c:pt idx="456">
                  <c:v>4.5600000000000458E-4</c:v>
                </c:pt>
                <c:pt idx="457">
                  <c:v>4.570000000000046E-4</c:v>
                </c:pt>
                <c:pt idx="458">
                  <c:v>4.5800000000000463E-4</c:v>
                </c:pt>
                <c:pt idx="459">
                  <c:v>4.5900000000000465E-4</c:v>
                </c:pt>
                <c:pt idx="460">
                  <c:v>4.6000000000000468E-4</c:v>
                </c:pt>
                <c:pt idx="461">
                  <c:v>4.610000000000047E-4</c:v>
                </c:pt>
                <c:pt idx="462">
                  <c:v>4.6200000000000472E-4</c:v>
                </c:pt>
                <c:pt idx="463">
                  <c:v>4.6300000000000475E-4</c:v>
                </c:pt>
                <c:pt idx="464">
                  <c:v>4.6400000000000477E-4</c:v>
                </c:pt>
                <c:pt idx="465">
                  <c:v>4.650000000000048E-4</c:v>
                </c:pt>
                <c:pt idx="466">
                  <c:v>4.6600000000000482E-4</c:v>
                </c:pt>
                <c:pt idx="467">
                  <c:v>4.6700000000000485E-4</c:v>
                </c:pt>
                <c:pt idx="468">
                  <c:v>4.6800000000000487E-4</c:v>
                </c:pt>
                <c:pt idx="469">
                  <c:v>4.6900000000000489E-4</c:v>
                </c:pt>
                <c:pt idx="470">
                  <c:v>4.7000000000000492E-4</c:v>
                </c:pt>
                <c:pt idx="471">
                  <c:v>4.7100000000000494E-4</c:v>
                </c:pt>
                <c:pt idx="472">
                  <c:v>4.7200000000000497E-4</c:v>
                </c:pt>
                <c:pt idx="473">
                  <c:v>4.7300000000000499E-4</c:v>
                </c:pt>
                <c:pt idx="474">
                  <c:v>4.7400000000000502E-4</c:v>
                </c:pt>
                <c:pt idx="475">
                  <c:v>4.7500000000000504E-4</c:v>
                </c:pt>
                <c:pt idx="476">
                  <c:v>4.7600000000000506E-4</c:v>
                </c:pt>
                <c:pt idx="477">
                  <c:v>4.7700000000000509E-4</c:v>
                </c:pt>
                <c:pt idx="478">
                  <c:v>4.7800000000000511E-4</c:v>
                </c:pt>
                <c:pt idx="479">
                  <c:v>4.7900000000000514E-4</c:v>
                </c:pt>
                <c:pt idx="480">
                  <c:v>4.8000000000000516E-4</c:v>
                </c:pt>
                <c:pt idx="481">
                  <c:v>4.8100000000000519E-4</c:v>
                </c:pt>
                <c:pt idx="482">
                  <c:v>4.8200000000000521E-4</c:v>
                </c:pt>
                <c:pt idx="483">
                  <c:v>4.8300000000000524E-4</c:v>
                </c:pt>
                <c:pt idx="484">
                  <c:v>4.8400000000000526E-4</c:v>
                </c:pt>
                <c:pt idx="485">
                  <c:v>4.8500000000000528E-4</c:v>
                </c:pt>
                <c:pt idx="486">
                  <c:v>4.8600000000000531E-4</c:v>
                </c:pt>
                <c:pt idx="487">
                  <c:v>4.8700000000000533E-4</c:v>
                </c:pt>
                <c:pt idx="488">
                  <c:v>4.8800000000000536E-4</c:v>
                </c:pt>
                <c:pt idx="489">
                  <c:v>4.8900000000000538E-4</c:v>
                </c:pt>
                <c:pt idx="490">
                  <c:v>4.9000000000000541E-4</c:v>
                </c:pt>
                <c:pt idx="491">
                  <c:v>4.9100000000000543E-4</c:v>
                </c:pt>
                <c:pt idx="492">
                  <c:v>4.9200000000000545E-4</c:v>
                </c:pt>
                <c:pt idx="493">
                  <c:v>4.9300000000000548E-4</c:v>
                </c:pt>
                <c:pt idx="494">
                  <c:v>4.940000000000055E-4</c:v>
                </c:pt>
                <c:pt idx="495">
                  <c:v>4.9500000000000553E-4</c:v>
                </c:pt>
                <c:pt idx="496">
                  <c:v>4.9600000000000555E-4</c:v>
                </c:pt>
                <c:pt idx="497">
                  <c:v>4.9700000000000558E-4</c:v>
                </c:pt>
                <c:pt idx="498">
                  <c:v>4.980000000000056E-4</c:v>
                </c:pt>
                <c:pt idx="499">
                  <c:v>4.9900000000000562E-4</c:v>
                </c:pt>
                <c:pt idx="500">
                  <c:v>5.0000000000000565E-4</c:v>
                </c:pt>
                <c:pt idx="501">
                  <c:v>5.0100000000000567E-4</c:v>
                </c:pt>
                <c:pt idx="502">
                  <c:v>5.020000000000057E-4</c:v>
                </c:pt>
                <c:pt idx="503">
                  <c:v>5.0300000000000572E-4</c:v>
                </c:pt>
                <c:pt idx="504">
                  <c:v>5.0400000000000575E-4</c:v>
                </c:pt>
                <c:pt idx="505">
                  <c:v>5.0500000000000577E-4</c:v>
                </c:pt>
                <c:pt idx="506">
                  <c:v>5.0600000000000579E-4</c:v>
                </c:pt>
                <c:pt idx="507">
                  <c:v>5.0700000000000582E-4</c:v>
                </c:pt>
                <c:pt idx="508">
                  <c:v>5.0800000000000584E-4</c:v>
                </c:pt>
                <c:pt idx="509">
                  <c:v>5.0900000000000587E-4</c:v>
                </c:pt>
                <c:pt idx="510">
                  <c:v>5.1000000000000589E-4</c:v>
                </c:pt>
                <c:pt idx="511">
                  <c:v>5.1100000000000592E-4</c:v>
                </c:pt>
                <c:pt idx="512">
                  <c:v>5.1200000000000594E-4</c:v>
                </c:pt>
                <c:pt idx="513">
                  <c:v>5.1300000000000596E-4</c:v>
                </c:pt>
                <c:pt idx="514">
                  <c:v>5.1400000000000599E-4</c:v>
                </c:pt>
                <c:pt idx="515">
                  <c:v>5.1500000000000601E-4</c:v>
                </c:pt>
                <c:pt idx="516">
                  <c:v>5.1600000000000604E-4</c:v>
                </c:pt>
                <c:pt idx="517">
                  <c:v>5.1700000000000606E-4</c:v>
                </c:pt>
                <c:pt idx="518">
                  <c:v>5.1800000000000609E-4</c:v>
                </c:pt>
                <c:pt idx="519">
                  <c:v>5.1900000000000611E-4</c:v>
                </c:pt>
                <c:pt idx="520">
                  <c:v>5.2000000000000613E-4</c:v>
                </c:pt>
                <c:pt idx="521">
                  <c:v>5.2100000000000616E-4</c:v>
                </c:pt>
                <c:pt idx="522">
                  <c:v>5.2200000000000618E-4</c:v>
                </c:pt>
                <c:pt idx="523">
                  <c:v>5.2300000000000621E-4</c:v>
                </c:pt>
                <c:pt idx="524">
                  <c:v>5.2400000000000623E-4</c:v>
                </c:pt>
                <c:pt idx="525">
                  <c:v>5.2500000000000626E-4</c:v>
                </c:pt>
                <c:pt idx="526">
                  <c:v>5.2600000000000628E-4</c:v>
                </c:pt>
                <c:pt idx="527">
                  <c:v>5.270000000000063E-4</c:v>
                </c:pt>
                <c:pt idx="528">
                  <c:v>5.2800000000000633E-4</c:v>
                </c:pt>
                <c:pt idx="529">
                  <c:v>5.2900000000000635E-4</c:v>
                </c:pt>
                <c:pt idx="530">
                  <c:v>5.3000000000000638E-4</c:v>
                </c:pt>
                <c:pt idx="531">
                  <c:v>5.310000000000064E-4</c:v>
                </c:pt>
                <c:pt idx="532">
                  <c:v>5.3200000000000643E-4</c:v>
                </c:pt>
                <c:pt idx="533">
                  <c:v>5.3300000000000645E-4</c:v>
                </c:pt>
                <c:pt idx="534">
                  <c:v>5.3400000000000647E-4</c:v>
                </c:pt>
                <c:pt idx="535">
                  <c:v>5.350000000000065E-4</c:v>
                </c:pt>
                <c:pt idx="536">
                  <c:v>5.3600000000000652E-4</c:v>
                </c:pt>
                <c:pt idx="537">
                  <c:v>5.3700000000000655E-4</c:v>
                </c:pt>
                <c:pt idx="538">
                  <c:v>5.3800000000000657E-4</c:v>
                </c:pt>
                <c:pt idx="539">
                  <c:v>5.390000000000066E-4</c:v>
                </c:pt>
                <c:pt idx="540">
                  <c:v>5.4000000000000662E-4</c:v>
                </c:pt>
                <c:pt idx="541">
                  <c:v>5.4100000000000664E-4</c:v>
                </c:pt>
                <c:pt idx="542">
                  <c:v>5.4200000000000667E-4</c:v>
                </c:pt>
                <c:pt idx="543">
                  <c:v>5.4300000000000669E-4</c:v>
                </c:pt>
                <c:pt idx="544">
                  <c:v>5.4400000000000672E-4</c:v>
                </c:pt>
                <c:pt idx="545">
                  <c:v>5.4500000000000674E-4</c:v>
                </c:pt>
                <c:pt idx="546">
                  <c:v>5.4600000000000677E-4</c:v>
                </c:pt>
                <c:pt idx="547">
                  <c:v>5.4700000000000679E-4</c:v>
                </c:pt>
                <c:pt idx="548">
                  <c:v>5.4800000000000681E-4</c:v>
                </c:pt>
                <c:pt idx="549">
                  <c:v>5.4900000000000684E-4</c:v>
                </c:pt>
                <c:pt idx="550">
                  <c:v>5.5000000000000686E-4</c:v>
                </c:pt>
                <c:pt idx="551">
                  <c:v>5.5100000000000689E-4</c:v>
                </c:pt>
                <c:pt idx="552">
                  <c:v>5.5200000000000691E-4</c:v>
                </c:pt>
                <c:pt idx="553">
                  <c:v>5.5300000000000694E-4</c:v>
                </c:pt>
                <c:pt idx="554">
                  <c:v>5.5400000000000696E-4</c:v>
                </c:pt>
                <c:pt idx="555">
                  <c:v>5.5500000000000699E-4</c:v>
                </c:pt>
                <c:pt idx="556">
                  <c:v>5.5600000000000701E-4</c:v>
                </c:pt>
                <c:pt idx="557">
                  <c:v>5.5700000000000703E-4</c:v>
                </c:pt>
                <c:pt idx="558">
                  <c:v>5.5800000000000706E-4</c:v>
                </c:pt>
                <c:pt idx="559">
                  <c:v>5.5900000000000708E-4</c:v>
                </c:pt>
                <c:pt idx="560">
                  <c:v>5.6000000000000711E-4</c:v>
                </c:pt>
                <c:pt idx="561">
                  <c:v>5.6100000000000713E-4</c:v>
                </c:pt>
                <c:pt idx="562">
                  <c:v>5.6200000000000716E-4</c:v>
                </c:pt>
                <c:pt idx="563">
                  <c:v>5.6300000000000718E-4</c:v>
                </c:pt>
                <c:pt idx="564">
                  <c:v>5.640000000000072E-4</c:v>
                </c:pt>
                <c:pt idx="565">
                  <c:v>5.6500000000000723E-4</c:v>
                </c:pt>
                <c:pt idx="566">
                  <c:v>5.6600000000000725E-4</c:v>
                </c:pt>
                <c:pt idx="567">
                  <c:v>5.6700000000000728E-4</c:v>
                </c:pt>
                <c:pt idx="568">
                  <c:v>5.680000000000073E-4</c:v>
                </c:pt>
                <c:pt idx="569">
                  <c:v>5.6900000000000733E-4</c:v>
                </c:pt>
                <c:pt idx="570">
                  <c:v>5.7000000000000735E-4</c:v>
                </c:pt>
                <c:pt idx="571">
                  <c:v>5.7100000000000737E-4</c:v>
                </c:pt>
                <c:pt idx="572">
                  <c:v>5.720000000000074E-4</c:v>
                </c:pt>
                <c:pt idx="573">
                  <c:v>5.7300000000000742E-4</c:v>
                </c:pt>
                <c:pt idx="574">
                  <c:v>5.7400000000000745E-4</c:v>
                </c:pt>
                <c:pt idx="575">
                  <c:v>5.7500000000000747E-4</c:v>
                </c:pt>
                <c:pt idx="576">
                  <c:v>5.760000000000075E-4</c:v>
                </c:pt>
                <c:pt idx="577">
                  <c:v>5.7700000000000752E-4</c:v>
                </c:pt>
                <c:pt idx="578">
                  <c:v>5.7800000000000754E-4</c:v>
                </c:pt>
                <c:pt idx="579">
                  <c:v>5.7900000000000757E-4</c:v>
                </c:pt>
                <c:pt idx="580">
                  <c:v>5.8000000000000759E-4</c:v>
                </c:pt>
                <c:pt idx="581">
                  <c:v>5.8100000000000762E-4</c:v>
                </c:pt>
                <c:pt idx="582">
                  <c:v>5.8200000000000764E-4</c:v>
                </c:pt>
                <c:pt idx="583">
                  <c:v>5.8300000000000767E-4</c:v>
                </c:pt>
                <c:pt idx="584">
                  <c:v>5.8400000000000769E-4</c:v>
                </c:pt>
                <c:pt idx="585">
                  <c:v>5.8500000000000771E-4</c:v>
                </c:pt>
                <c:pt idx="586">
                  <c:v>5.8600000000000774E-4</c:v>
                </c:pt>
                <c:pt idx="587">
                  <c:v>5.8700000000000776E-4</c:v>
                </c:pt>
                <c:pt idx="588">
                  <c:v>5.8800000000000779E-4</c:v>
                </c:pt>
                <c:pt idx="589">
                  <c:v>5.8900000000000781E-4</c:v>
                </c:pt>
                <c:pt idx="590">
                  <c:v>5.9000000000000784E-4</c:v>
                </c:pt>
                <c:pt idx="591">
                  <c:v>5.9100000000000786E-4</c:v>
                </c:pt>
                <c:pt idx="592">
                  <c:v>5.9200000000000788E-4</c:v>
                </c:pt>
                <c:pt idx="593">
                  <c:v>5.9300000000000791E-4</c:v>
                </c:pt>
                <c:pt idx="594">
                  <c:v>5.9400000000000793E-4</c:v>
                </c:pt>
                <c:pt idx="595">
                  <c:v>5.9500000000000796E-4</c:v>
                </c:pt>
                <c:pt idx="596">
                  <c:v>5.9600000000000798E-4</c:v>
                </c:pt>
                <c:pt idx="597">
                  <c:v>5.9700000000000801E-4</c:v>
                </c:pt>
                <c:pt idx="598">
                  <c:v>5.9800000000000803E-4</c:v>
                </c:pt>
                <c:pt idx="599">
                  <c:v>5.9900000000000805E-4</c:v>
                </c:pt>
                <c:pt idx="600">
                  <c:v>6.0000000000000808E-4</c:v>
                </c:pt>
                <c:pt idx="601">
                  <c:v>6.010000000000081E-4</c:v>
                </c:pt>
                <c:pt idx="602">
                  <c:v>6.0200000000000813E-4</c:v>
                </c:pt>
                <c:pt idx="603">
                  <c:v>6.0300000000000815E-4</c:v>
                </c:pt>
                <c:pt idx="604">
                  <c:v>6.0400000000000818E-4</c:v>
                </c:pt>
                <c:pt idx="605">
                  <c:v>6.050000000000082E-4</c:v>
                </c:pt>
                <c:pt idx="606">
                  <c:v>6.0600000000000822E-4</c:v>
                </c:pt>
                <c:pt idx="607">
                  <c:v>6.0700000000000825E-4</c:v>
                </c:pt>
                <c:pt idx="608">
                  <c:v>6.0800000000000827E-4</c:v>
                </c:pt>
                <c:pt idx="609">
                  <c:v>6.090000000000083E-4</c:v>
                </c:pt>
                <c:pt idx="610">
                  <c:v>6.1000000000000832E-4</c:v>
                </c:pt>
                <c:pt idx="611">
                  <c:v>6.1100000000000835E-4</c:v>
                </c:pt>
                <c:pt idx="612">
                  <c:v>6.1200000000000837E-4</c:v>
                </c:pt>
                <c:pt idx="613">
                  <c:v>6.1300000000000839E-4</c:v>
                </c:pt>
                <c:pt idx="614">
                  <c:v>6.1400000000000842E-4</c:v>
                </c:pt>
                <c:pt idx="615">
                  <c:v>6.1500000000000844E-4</c:v>
                </c:pt>
                <c:pt idx="616">
                  <c:v>6.1600000000000847E-4</c:v>
                </c:pt>
                <c:pt idx="617">
                  <c:v>6.1700000000000849E-4</c:v>
                </c:pt>
                <c:pt idx="618">
                  <c:v>6.1800000000000852E-4</c:v>
                </c:pt>
                <c:pt idx="619">
                  <c:v>6.1900000000000854E-4</c:v>
                </c:pt>
                <c:pt idx="620">
                  <c:v>6.2000000000000857E-4</c:v>
                </c:pt>
                <c:pt idx="621">
                  <c:v>6.2100000000000859E-4</c:v>
                </c:pt>
                <c:pt idx="622">
                  <c:v>6.2200000000000861E-4</c:v>
                </c:pt>
                <c:pt idx="623">
                  <c:v>6.2300000000000864E-4</c:v>
                </c:pt>
                <c:pt idx="624">
                  <c:v>6.2400000000000866E-4</c:v>
                </c:pt>
                <c:pt idx="625">
                  <c:v>6.2500000000000869E-4</c:v>
                </c:pt>
                <c:pt idx="626">
                  <c:v>6.2600000000000871E-4</c:v>
                </c:pt>
                <c:pt idx="627">
                  <c:v>6.2700000000000874E-4</c:v>
                </c:pt>
                <c:pt idx="628">
                  <c:v>6.2800000000000876E-4</c:v>
                </c:pt>
                <c:pt idx="629">
                  <c:v>6.2900000000000878E-4</c:v>
                </c:pt>
                <c:pt idx="630">
                  <c:v>6.3000000000000881E-4</c:v>
                </c:pt>
                <c:pt idx="631">
                  <c:v>6.3100000000000883E-4</c:v>
                </c:pt>
                <c:pt idx="632">
                  <c:v>6.3200000000000886E-4</c:v>
                </c:pt>
                <c:pt idx="633">
                  <c:v>6.3300000000000888E-4</c:v>
                </c:pt>
                <c:pt idx="634">
                  <c:v>6.3400000000000891E-4</c:v>
                </c:pt>
                <c:pt idx="635">
                  <c:v>6.3500000000000893E-4</c:v>
                </c:pt>
                <c:pt idx="636">
                  <c:v>6.3600000000000895E-4</c:v>
                </c:pt>
                <c:pt idx="637">
                  <c:v>6.3700000000000898E-4</c:v>
                </c:pt>
                <c:pt idx="638">
                  <c:v>6.38000000000009E-4</c:v>
                </c:pt>
                <c:pt idx="639">
                  <c:v>6.3900000000000903E-4</c:v>
                </c:pt>
                <c:pt idx="640">
                  <c:v>6.4000000000000905E-4</c:v>
                </c:pt>
                <c:pt idx="641">
                  <c:v>6.4100000000000908E-4</c:v>
                </c:pt>
                <c:pt idx="642">
                  <c:v>6.420000000000091E-4</c:v>
                </c:pt>
                <c:pt idx="643">
                  <c:v>6.4300000000000912E-4</c:v>
                </c:pt>
                <c:pt idx="644">
                  <c:v>6.4400000000000915E-4</c:v>
                </c:pt>
                <c:pt idx="645">
                  <c:v>6.4500000000000917E-4</c:v>
                </c:pt>
                <c:pt idx="646">
                  <c:v>6.460000000000092E-4</c:v>
                </c:pt>
                <c:pt idx="647">
                  <c:v>6.4700000000000922E-4</c:v>
                </c:pt>
                <c:pt idx="648">
                  <c:v>6.4800000000000925E-4</c:v>
                </c:pt>
                <c:pt idx="649">
                  <c:v>6.4900000000000927E-4</c:v>
                </c:pt>
                <c:pt idx="650">
                  <c:v>6.5000000000000929E-4</c:v>
                </c:pt>
                <c:pt idx="651">
                  <c:v>6.5100000000000932E-4</c:v>
                </c:pt>
                <c:pt idx="652">
                  <c:v>6.5200000000000934E-4</c:v>
                </c:pt>
                <c:pt idx="653">
                  <c:v>6.5300000000000937E-4</c:v>
                </c:pt>
                <c:pt idx="654">
                  <c:v>6.5400000000000939E-4</c:v>
                </c:pt>
                <c:pt idx="655">
                  <c:v>6.5500000000000942E-4</c:v>
                </c:pt>
                <c:pt idx="656">
                  <c:v>6.5600000000000944E-4</c:v>
                </c:pt>
                <c:pt idx="657">
                  <c:v>6.5700000000000946E-4</c:v>
                </c:pt>
                <c:pt idx="658">
                  <c:v>6.5800000000000949E-4</c:v>
                </c:pt>
                <c:pt idx="659">
                  <c:v>6.5900000000000951E-4</c:v>
                </c:pt>
                <c:pt idx="660">
                  <c:v>6.6000000000000954E-4</c:v>
                </c:pt>
                <c:pt idx="661">
                  <c:v>6.6100000000000956E-4</c:v>
                </c:pt>
                <c:pt idx="662">
                  <c:v>6.6200000000000959E-4</c:v>
                </c:pt>
                <c:pt idx="663">
                  <c:v>6.6300000000000961E-4</c:v>
                </c:pt>
                <c:pt idx="664">
                  <c:v>6.6400000000000963E-4</c:v>
                </c:pt>
                <c:pt idx="665">
                  <c:v>6.6500000000000966E-4</c:v>
                </c:pt>
                <c:pt idx="666">
                  <c:v>6.6600000000000968E-4</c:v>
                </c:pt>
                <c:pt idx="667">
                  <c:v>6.6700000000000971E-4</c:v>
                </c:pt>
                <c:pt idx="668">
                  <c:v>6.6800000000000973E-4</c:v>
                </c:pt>
                <c:pt idx="669">
                  <c:v>6.6900000000000976E-4</c:v>
                </c:pt>
                <c:pt idx="670">
                  <c:v>6.7000000000000978E-4</c:v>
                </c:pt>
                <c:pt idx="671">
                  <c:v>6.710000000000098E-4</c:v>
                </c:pt>
                <c:pt idx="672">
                  <c:v>6.7200000000000983E-4</c:v>
                </c:pt>
                <c:pt idx="673">
                  <c:v>6.7300000000000985E-4</c:v>
                </c:pt>
                <c:pt idx="674">
                  <c:v>6.7400000000000988E-4</c:v>
                </c:pt>
                <c:pt idx="675">
                  <c:v>6.750000000000099E-4</c:v>
                </c:pt>
                <c:pt idx="676">
                  <c:v>6.7600000000000993E-4</c:v>
                </c:pt>
                <c:pt idx="677">
                  <c:v>6.7700000000000995E-4</c:v>
                </c:pt>
                <c:pt idx="678">
                  <c:v>6.7800000000000997E-4</c:v>
                </c:pt>
                <c:pt idx="679">
                  <c:v>6.7900000000001E-4</c:v>
                </c:pt>
                <c:pt idx="680">
                  <c:v>6.8000000000001002E-4</c:v>
                </c:pt>
                <c:pt idx="681">
                  <c:v>6.8100000000001005E-4</c:v>
                </c:pt>
                <c:pt idx="682">
                  <c:v>6.8200000000001007E-4</c:v>
                </c:pt>
                <c:pt idx="683">
                  <c:v>6.830000000000101E-4</c:v>
                </c:pt>
                <c:pt idx="684">
                  <c:v>6.8400000000001012E-4</c:v>
                </c:pt>
                <c:pt idx="685">
                  <c:v>6.8500000000001015E-4</c:v>
                </c:pt>
                <c:pt idx="686">
                  <c:v>6.8600000000001017E-4</c:v>
                </c:pt>
                <c:pt idx="687">
                  <c:v>6.8700000000001019E-4</c:v>
                </c:pt>
                <c:pt idx="688">
                  <c:v>6.8800000000001022E-4</c:v>
                </c:pt>
                <c:pt idx="689">
                  <c:v>6.8900000000001024E-4</c:v>
                </c:pt>
                <c:pt idx="690">
                  <c:v>6.9000000000001027E-4</c:v>
                </c:pt>
                <c:pt idx="691">
                  <c:v>6.9100000000001029E-4</c:v>
                </c:pt>
                <c:pt idx="692">
                  <c:v>6.9200000000001032E-4</c:v>
                </c:pt>
                <c:pt idx="693">
                  <c:v>6.9300000000001034E-4</c:v>
                </c:pt>
                <c:pt idx="694">
                  <c:v>6.9400000000001036E-4</c:v>
                </c:pt>
                <c:pt idx="695">
                  <c:v>6.9500000000001039E-4</c:v>
                </c:pt>
                <c:pt idx="696">
                  <c:v>6.9600000000001041E-4</c:v>
                </c:pt>
                <c:pt idx="697">
                  <c:v>6.9700000000001044E-4</c:v>
                </c:pt>
                <c:pt idx="698">
                  <c:v>6.9800000000001046E-4</c:v>
                </c:pt>
                <c:pt idx="699">
                  <c:v>6.9900000000001049E-4</c:v>
                </c:pt>
                <c:pt idx="700">
                  <c:v>7.0000000000001051E-4</c:v>
                </c:pt>
                <c:pt idx="701">
                  <c:v>7.0100000000001053E-4</c:v>
                </c:pt>
                <c:pt idx="702">
                  <c:v>7.0200000000001056E-4</c:v>
                </c:pt>
                <c:pt idx="703">
                  <c:v>7.0300000000001058E-4</c:v>
                </c:pt>
                <c:pt idx="704">
                  <c:v>7.0400000000001061E-4</c:v>
                </c:pt>
                <c:pt idx="705">
                  <c:v>7.0500000000001063E-4</c:v>
                </c:pt>
                <c:pt idx="706">
                  <c:v>7.0600000000001066E-4</c:v>
                </c:pt>
                <c:pt idx="707">
                  <c:v>7.0700000000001068E-4</c:v>
                </c:pt>
                <c:pt idx="708">
                  <c:v>7.080000000000107E-4</c:v>
                </c:pt>
                <c:pt idx="709">
                  <c:v>7.0900000000001073E-4</c:v>
                </c:pt>
                <c:pt idx="710">
                  <c:v>7.1000000000001075E-4</c:v>
                </c:pt>
                <c:pt idx="711">
                  <c:v>7.1100000000001078E-4</c:v>
                </c:pt>
                <c:pt idx="712">
                  <c:v>7.120000000000108E-4</c:v>
                </c:pt>
                <c:pt idx="713">
                  <c:v>7.1300000000001083E-4</c:v>
                </c:pt>
                <c:pt idx="714">
                  <c:v>7.1400000000001085E-4</c:v>
                </c:pt>
                <c:pt idx="715">
                  <c:v>7.1500000000001087E-4</c:v>
                </c:pt>
                <c:pt idx="716">
                  <c:v>7.160000000000109E-4</c:v>
                </c:pt>
                <c:pt idx="717">
                  <c:v>7.1700000000001092E-4</c:v>
                </c:pt>
                <c:pt idx="718">
                  <c:v>7.1800000000001095E-4</c:v>
                </c:pt>
                <c:pt idx="719">
                  <c:v>7.1900000000001097E-4</c:v>
                </c:pt>
                <c:pt idx="720">
                  <c:v>7.20000000000011E-4</c:v>
                </c:pt>
                <c:pt idx="721">
                  <c:v>7.2100000000001102E-4</c:v>
                </c:pt>
                <c:pt idx="722">
                  <c:v>7.2200000000001104E-4</c:v>
                </c:pt>
                <c:pt idx="723">
                  <c:v>7.2300000000001107E-4</c:v>
                </c:pt>
                <c:pt idx="724">
                  <c:v>7.2400000000001109E-4</c:v>
                </c:pt>
                <c:pt idx="725">
                  <c:v>7.2500000000001112E-4</c:v>
                </c:pt>
                <c:pt idx="726">
                  <c:v>7.2600000000001114E-4</c:v>
                </c:pt>
                <c:pt idx="727">
                  <c:v>7.2700000000001117E-4</c:v>
                </c:pt>
                <c:pt idx="728">
                  <c:v>7.2800000000001119E-4</c:v>
                </c:pt>
                <c:pt idx="729">
                  <c:v>7.2900000000001121E-4</c:v>
                </c:pt>
                <c:pt idx="730">
                  <c:v>7.3000000000001124E-4</c:v>
                </c:pt>
                <c:pt idx="731">
                  <c:v>7.3100000000001126E-4</c:v>
                </c:pt>
                <c:pt idx="732">
                  <c:v>7.3200000000001129E-4</c:v>
                </c:pt>
                <c:pt idx="733">
                  <c:v>7.3300000000001131E-4</c:v>
                </c:pt>
                <c:pt idx="734">
                  <c:v>7.3400000000001134E-4</c:v>
                </c:pt>
                <c:pt idx="735">
                  <c:v>7.3500000000001136E-4</c:v>
                </c:pt>
                <c:pt idx="736">
                  <c:v>7.3600000000001138E-4</c:v>
                </c:pt>
                <c:pt idx="737">
                  <c:v>7.3700000000001141E-4</c:v>
                </c:pt>
                <c:pt idx="738">
                  <c:v>7.3800000000001143E-4</c:v>
                </c:pt>
                <c:pt idx="739">
                  <c:v>7.3900000000001146E-4</c:v>
                </c:pt>
                <c:pt idx="740">
                  <c:v>7.4000000000001148E-4</c:v>
                </c:pt>
                <c:pt idx="741">
                  <c:v>7.4100000000001151E-4</c:v>
                </c:pt>
                <c:pt idx="742">
                  <c:v>7.4200000000001153E-4</c:v>
                </c:pt>
                <c:pt idx="743">
                  <c:v>7.4300000000001155E-4</c:v>
                </c:pt>
                <c:pt idx="744">
                  <c:v>7.4400000000001158E-4</c:v>
                </c:pt>
                <c:pt idx="745">
                  <c:v>7.450000000000116E-4</c:v>
                </c:pt>
                <c:pt idx="746">
                  <c:v>7.4600000000001163E-4</c:v>
                </c:pt>
                <c:pt idx="747">
                  <c:v>7.4700000000001165E-4</c:v>
                </c:pt>
                <c:pt idx="748">
                  <c:v>7.4800000000001168E-4</c:v>
                </c:pt>
                <c:pt idx="749">
                  <c:v>7.490000000000117E-4</c:v>
                </c:pt>
                <c:pt idx="750">
                  <c:v>7.5000000000001172E-4</c:v>
                </c:pt>
                <c:pt idx="751">
                  <c:v>7.5100000000001175E-4</c:v>
                </c:pt>
                <c:pt idx="752">
                  <c:v>7.5200000000001177E-4</c:v>
                </c:pt>
                <c:pt idx="753">
                  <c:v>7.530000000000118E-4</c:v>
                </c:pt>
                <c:pt idx="754">
                  <c:v>7.5400000000001182E-4</c:v>
                </c:pt>
                <c:pt idx="755">
                  <c:v>7.5500000000001185E-4</c:v>
                </c:pt>
                <c:pt idx="756">
                  <c:v>7.5600000000001187E-4</c:v>
                </c:pt>
                <c:pt idx="757">
                  <c:v>7.570000000000119E-4</c:v>
                </c:pt>
                <c:pt idx="758">
                  <c:v>7.5800000000001192E-4</c:v>
                </c:pt>
                <c:pt idx="759">
                  <c:v>7.5900000000001194E-4</c:v>
                </c:pt>
                <c:pt idx="760">
                  <c:v>7.6000000000001197E-4</c:v>
                </c:pt>
                <c:pt idx="761">
                  <c:v>7.6100000000001199E-4</c:v>
                </c:pt>
                <c:pt idx="762">
                  <c:v>7.6200000000001202E-4</c:v>
                </c:pt>
                <c:pt idx="763">
                  <c:v>7.6300000000001204E-4</c:v>
                </c:pt>
                <c:pt idx="764">
                  <c:v>7.6400000000001207E-4</c:v>
                </c:pt>
                <c:pt idx="765">
                  <c:v>7.6500000000001209E-4</c:v>
                </c:pt>
                <c:pt idx="766">
                  <c:v>7.6600000000001211E-4</c:v>
                </c:pt>
                <c:pt idx="767">
                  <c:v>7.6700000000001214E-4</c:v>
                </c:pt>
                <c:pt idx="768">
                  <c:v>7.6800000000001216E-4</c:v>
                </c:pt>
                <c:pt idx="769">
                  <c:v>7.6900000000001219E-4</c:v>
                </c:pt>
                <c:pt idx="770">
                  <c:v>7.7000000000001221E-4</c:v>
                </c:pt>
                <c:pt idx="771">
                  <c:v>7.7100000000001224E-4</c:v>
                </c:pt>
                <c:pt idx="772">
                  <c:v>7.7200000000001226E-4</c:v>
                </c:pt>
                <c:pt idx="773">
                  <c:v>7.7300000000001228E-4</c:v>
                </c:pt>
                <c:pt idx="774">
                  <c:v>7.7400000000001231E-4</c:v>
                </c:pt>
                <c:pt idx="775">
                  <c:v>7.7500000000001233E-4</c:v>
                </c:pt>
                <c:pt idx="776">
                  <c:v>7.7600000000001236E-4</c:v>
                </c:pt>
                <c:pt idx="777">
                  <c:v>7.7700000000001238E-4</c:v>
                </c:pt>
                <c:pt idx="778">
                  <c:v>7.7800000000001241E-4</c:v>
                </c:pt>
                <c:pt idx="779">
                  <c:v>7.7900000000001243E-4</c:v>
                </c:pt>
                <c:pt idx="780">
                  <c:v>7.8000000000001245E-4</c:v>
                </c:pt>
                <c:pt idx="781">
                  <c:v>7.8100000000001248E-4</c:v>
                </c:pt>
                <c:pt idx="782">
                  <c:v>7.820000000000125E-4</c:v>
                </c:pt>
                <c:pt idx="783">
                  <c:v>7.8300000000001253E-4</c:v>
                </c:pt>
                <c:pt idx="784">
                  <c:v>7.8400000000001255E-4</c:v>
                </c:pt>
                <c:pt idx="785">
                  <c:v>7.8500000000001258E-4</c:v>
                </c:pt>
                <c:pt idx="786">
                  <c:v>7.860000000000126E-4</c:v>
                </c:pt>
                <c:pt idx="787">
                  <c:v>7.8700000000001262E-4</c:v>
                </c:pt>
                <c:pt idx="788">
                  <c:v>7.8800000000001265E-4</c:v>
                </c:pt>
                <c:pt idx="789">
                  <c:v>7.8900000000001267E-4</c:v>
                </c:pt>
                <c:pt idx="790">
                  <c:v>7.900000000000127E-4</c:v>
                </c:pt>
                <c:pt idx="791">
                  <c:v>7.9100000000001272E-4</c:v>
                </c:pt>
                <c:pt idx="792">
                  <c:v>7.9200000000001275E-4</c:v>
                </c:pt>
                <c:pt idx="793">
                  <c:v>7.9300000000001277E-4</c:v>
                </c:pt>
                <c:pt idx="794">
                  <c:v>7.9400000000001279E-4</c:v>
                </c:pt>
                <c:pt idx="795">
                  <c:v>7.9500000000001282E-4</c:v>
                </c:pt>
                <c:pt idx="796">
                  <c:v>7.9600000000001284E-4</c:v>
                </c:pt>
                <c:pt idx="797">
                  <c:v>7.9700000000001287E-4</c:v>
                </c:pt>
                <c:pt idx="798">
                  <c:v>7.9800000000001289E-4</c:v>
                </c:pt>
                <c:pt idx="799">
                  <c:v>7.9900000000001292E-4</c:v>
                </c:pt>
                <c:pt idx="800">
                  <c:v>8.0000000000001294E-4</c:v>
                </c:pt>
                <c:pt idx="801">
                  <c:v>8.0100000000001296E-4</c:v>
                </c:pt>
                <c:pt idx="802">
                  <c:v>8.0200000000001299E-4</c:v>
                </c:pt>
                <c:pt idx="803">
                  <c:v>8.0300000000001301E-4</c:v>
                </c:pt>
                <c:pt idx="804">
                  <c:v>8.0400000000001304E-4</c:v>
                </c:pt>
                <c:pt idx="805">
                  <c:v>8.0500000000001306E-4</c:v>
                </c:pt>
                <c:pt idx="806">
                  <c:v>8.0600000000001309E-4</c:v>
                </c:pt>
                <c:pt idx="807">
                  <c:v>8.0700000000001311E-4</c:v>
                </c:pt>
                <c:pt idx="808">
                  <c:v>8.0800000000001313E-4</c:v>
                </c:pt>
                <c:pt idx="809">
                  <c:v>8.0900000000001316E-4</c:v>
                </c:pt>
                <c:pt idx="810">
                  <c:v>8.1000000000001318E-4</c:v>
                </c:pt>
                <c:pt idx="811">
                  <c:v>8.1100000000001321E-4</c:v>
                </c:pt>
                <c:pt idx="812">
                  <c:v>8.1200000000001323E-4</c:v>
                </c:pt>
                <c:pt idx="813">
                  <c:v>8.1300000000001326E-4</c:v>
                </c:pt>
                <c:pt idx="814">
                  <c:v>8.1400000000001328E-4</c:v>
                </c:pt>
                <c:pt idx="815">
                  <c:v>8.150000000000133E-4</c:v>
                </c:pt>
                <c:pt idx="816">
                  <c:v>8.1600000000001333E-4</c:v>
                </c:pt>
                <c:pt idx="817">
                  <c:v>8.1700000000001335E-4</c:v>
                </c:pt>
                <c:pt idx="818">
                  <c:v>8.1800000000001338E-4</c:v>
                </c:pt>
                <c:pt idx="819">
                  <c:v>8.190000000000134E-4</c:v>
                </c:pt>
                <c:pt idx="820">
                  <c:v>8.2000000000001343E-4</c:v>
                </c:pt>
                <c:pt idx="821">
                  <c:v>8.2100000000001345E-4</c:v>
                </c:pt>
                <c:pt idx="822">
                  <c:v>8.2200000000001348E-4</c:v>
                </c:pt>
                <c:pt idx="823">
                  <c:v>8.230000000000135E-4</c:v>
                </c:pt>
                <c:pt idx="824">
                  <c:v>8.2400000000001352E-4</c:v>
                </c:pt>
                <c:pt idx="825">
                  <c:v>8.2500000000001355E-4</c:v>
                </c:pt>
                <c:pt idx="826">
                  <c:v>8.2600000000001357E-4</c:v>
                </c:pt>
                <c:pt idx="827">
                  <c:v>8.270000000000136E-4</c:v>
                </c:pt>
                <c:pt idx="828">
                  <c:v>8.2800000000001362E-4</c:v>
                </c:pt>
                <c:pt idx="829">
                  <c:v>8.2900000000001365E-4</c:v>
                </c:pt>
                <c:pt idx="830">
                  <c:v>8.3000000000001367E-4</c:v>
                </c:pt>
                <c:pt idx="831">
                  <c:v>8.3100000000001369E-4</c:v>
                </c:pt>
                <c:pt idx="832">
                  <c:v>8.3200000000001372E-4</c:v>
                </c:pt>
                <c:pt idx="833">
                  <c:v>8.3300000000001374E-4</c:v>
                </c:pt>
                <c:pt idx="834">
                  <c:v>8.3400000000001377E-4</c:v>
                </c:pt>
                <c:pt idx="835">
                  <c:v>8.3500000000001379E-4</c:v>
                </c:pt>
                <c:pt idx="836">
                  <c:v>8.3600000000001382E-4</c:v>
                </c:pt>
                <c:pt idx="837">
                  <c:v>8.3700000000001384E-4</c:v>
                </c:pt>
                <c:pt idx="838">
                  <c:v>8.3800000000001386E-4</c:v>
                </c:pt>
                <c:pt idx="839">
                  <c:v>8.3900000000001389E-4</c:v>
                </c:pt>
                <c:pt idx="840">
                  <c:v>8.4000000000001391E-4</c:v>
                </c:pt>
                <c:pt idx="841">
                  <c:v>8.4100000000001394E-4</c:v>
                </c:pt>
                <c:pt idx="842">
                  <c:v>8.4200000000001396E-4</c:v>
                </c:pt>
                <c:pt idx="843">
                  <c:v>8.4300000000001399E-4</c:v>
                </c:pt>
                <c:pt idx="844">
                  <c:v>8.4400000000001401E-4</c:v>
                </c:pt>
                <c:pt idx="845">
                  <c:v>8.4500000000001403E-4</c:v>
                </c:pt>
                <c:pt idx="846">
                  <c:v>8.4600000000001406E-4</c:v>
                </c:pt>
                <c:pt idx="847">
                  <c:v>8.4700000000001408E-4</c:v>
                </c:pt>
                <c:pt idx="848">
                  <c:v>8.4800000000001411E-4</c:v>
                </c:pt>
                <c:pt idx="849">
                  <c:v>8.4900000000001413E-4</c:v>
                </c:pt>
                <c:pt idx="850">
                  <c:v>8.5000000000001416E-4</c:v>
                </c:pt>
                <c:pt idx="851">
                  <c:v>8.5100000000001418E-4</c:v>
                </c:pt>
                <c:pt idx="852">
                  <c:v>8.520000000000142E-4</c:v>
                </c:pt>
                <c:pt idx="853">
                  <c:v>8.5300000000001423E-4</c:v>
                </c:pt>
                <c:pt idx="854">
                  <c:v>8.5400000000001425E-4</c:v>
                </c:pt>
                <c:pt idx="855">
                  <c:v>8.5500000000001428E-4</c:v>
                </c:pt>
                <c:pt idx="856">
                  <c:v>8.560000000000143E-4</c:v>
                </c:pt>
                <c:pt idx="857">
                  <c:v>8.5700000000001433E-4</c:v>
                </c:pt>
                <c:pt idx="858">
                  <c:v>8.5800000000001435E-4</c:v>
                </c:pt>
                <c:pt idx="859">
                  <c:v>8.5900000000001437E-4</c:v>
                </c:pt>
                <c:pt idx="860">
                  <c:v>8.600000000000144E-4</c:v>
                </c:pt>
                <c:pt idx="861">
                  <c:v>8.6100000000001442E-4</c:v>
                </c:pt>
                <c:pt idx="862">
                  <c:v>8.6200000000001445E-4</c:v>
                </c:pt>
                <c:pt idx="863">
                  <c:v>8.6300000000001447E-4</c:v>
                </c:pt>
                <c:pt idx="864">
                  <c:v>8.640000000000145E-4</c:v>
                </c:pt>
                <c:pt idx="865">
                  <c:v>8.6500000000001452E-4</c:v>
                </c:pt>
                <c:pt idx="866">
                  <c:v>8.6600000000001454E-4</c:v>
                </c:pt>
                <c:pt idx="867">
                  <c:v>8.6700000000001457E-4</c:v>
                </c:pt>
                <c:pt idx="868">
                  <c:v>8.6800000000001459E-4</c:v>
                </c:pt>
                <c:pt idx="869">
                  <c:v>8.6900000000001462E-4</c:v>
                </c:pt>
                <c:pt idx="870">
                  <c:v>8.7000000000001464E-4</c:v>
                </c:pt>
                <c:pt idx="871">
                  <c:v>8.7100000000001467E-4</c:v>
                </c:pt>
                <c:pt idx="872">
                  <c:v>8.7200000000001469E-4</c:v>
                </c:pt>
                <c:pt idx="873">
                  <c:v>8.7300000000001471E-4</c:v>
                </c:pt>
                <c:pt idx="874">
                  <c:v>8.7400000000001474E-4</c:v>
                </c:pt>
                <c:pt idx="875">
                  <c:v>8.7500000000001476E-4</c:v>
                </c:pt>
                <c:pt idx="876">
                  <c:v>8.7600000000001479E-4</c:v>
                </c:pt>
                <c:pt idx="877">
                  <c:v>8.7700000000001481E-4</c:v>
                </c:pt>
                <c:pt idx="878">
                  <c:v>8.7800000000001484E-4</c:v>
                </c:pt>
                <c:pt idx="879">
                  <c:v>8.7900000000001486E-4</c:v>
                </c:pt>
                <c:pt idx="880">
                  <c:v>8.8000000000001488E-4</c:v>
                </c:pt>
                <c:pt idx="881">
                  <c:v>8.8100000000001491E-4</c:v>
                </c:pt>
                <c:pt idx="882">
                  <c:v>8.8200000000001493E-4</c:v>
                </c:pt>
                <c:pt idx="883">
                  <c:v>8.8300000000001496E-4</c:v>
                </c:pt>
                <c:pt idx="884">
                  <c:v>8.8400000000001498E-4</c:v>
                </c:pt>
                <c:pt idx="885">
                  <c:v>8.8500000000001501E-4</c:v>
                </c:pt>
                <c:pt idx="886">
                  <c:v>8.8600000000001503E-4</c:v>
                </c:pt>
                <c:pt idx="887">
                  <c:v>8.8700000000001506E-4</c:v>
                </c:pt>
                <c:pt idx="888">
                  <c:v>8.8800000000001508E-4</c:v>
                </c:pt>
                <c:pt idx="889">
                  <c:v>8.890000000000151E-4</c:v>
                </c:pt>
                <c:pt idx="890">
                  <c:v>8.9000000000001513E-4</c:v>
                </c:pt>
                <c:pt idx="891">
                  <c:v>8.9100000000001515E-4</c:v>
                </c:pt>
                <c:pt idx="892">
                  <c:v>8.9200000000001518E-4</c:v>
                </c:pt>
                <c:pt idx="893">
                  <c:v>8.930000000000152E-4</c:v>
                </c:pt>
                <c:pt idx="894">
                  <c:v>8.9400000000001523E-4</c:v>
                </c:pt>
                <c:pt idx="895">
                  <c:v>8.9500000000001525E-4</c:v>
                </c:pt>
                <c:pt idx="896">
                  <c:v>8.9600000000001527E-4</c:v>
                </c:pt>
                <c:pt idx="897">
                  <c:v>8.970000000000153E-4</c:v>
                </c:pt>
                <c:pt idx="898">
                  <c:v>8.9800000000001532E-4</c:v>
                </c:pt>
                <c:pt idx="899">
                  <c:v>8.9900000000001535E-4</c:v>
                </c:pt>
                <c:pt idx="900">
                  <c:v>9.0000000000001537E-4</c:v>
                </c:pt>
                <c:pt idx="901">
                  <c:v>9.010000000000154E-4</c:v>
                </c:pt>
                <c:pt idx="902">
                  <c:v>9.0200000000001542E-4</c:v>
                </c:pt>
                <c:pt idx="903">
                  <c:v>9.0300000000001544E-4</c:v>
                </c:pt>
                <c:pt idx="904">
                  <c:v>9.0400000000001547E-4</c:v>
                </c:pt>
                <c:pt idx="905">
                  <c:v>9.0500000000001549E-4</c:v>
                </c:pt>
                <c:pt idx="906">
                  <c:v>9.0600000000001552E-4</c:v>
                </c:pt>
                <c:pt idx="907">
                  <c:v>9.0700000000001554E-4</c:v>
                </c:pt>
                <c:pt idx="908">
                  <c:v>9.0800000000001557E-4</c:v>
                </c:pt>
                <c:pt idx="909">
                  <c:v>9.0900000000001559E-4</c:v>
                </c:pt>
                <c:pt idx="910">
                  <c:v>9.1000000000001561E-4</c:v>
                </c:pt>
                <c:pt idx="911">
                  <c:v>9.1100000000001564E-4</c:v>
                </c:pt>
                <c:pt idx="912">
                  <c:v>9.1200000000001566E-4</c:v>
                </c:pt>
                <c:pt idx="913">
                  <c:v>9.1300000000001569E-4</c:v>
                </c:pt>
                <c:pt idx="914">
                  <c:v>9.1400000000001571E-4</c:v>
                </c:pt>
                <c:pt idx="915">
                  <c:v>9.1500000000001574E-4</c:v>
                </c:pt>
                <c:pt idx="916">
                  <c:v>9.1600000000001576E-4</c:v>
                </c:pt>
                <c:pt idx="917">
                  <c:v>9.1700000000001578E-4</c:v>
                </c:pt>
                <c:pt idx="918">
                  <c:v>9.1800000000001581E-4</c:v>
                </c:pt>
                <c:pt idx="919">
                  <c:v>9.1900000000001583E-4</c:v>
                </c:pt>
                <c:pt idx="920">
                  <c:v>9.2000000000001586E-4</c:v>
                </c:pt>
                <c:pt idx="921">
                  <c:v>9.2100000000001588E-4</c:v>
                </c:pt>
                <c:pt idx="922">
                  <c:v>9.2200000000001591E-4</c:v>
                </c:pt>
                <c:pt idx="923">
                  <c:v>9.2300000000001593E-4</c:v>
                </c:pt>
                <c:pt idx="924">
                  <c:v>9.2400000000001595E-4</c:v>
                </c:pt>
                <c:pt idx="925">
                  <c:v>9.2500000000001598E-4</c:v>
                </c:pt>
                <c:pt idx="926">
                  <c:v>9.26000000000016E-4</c:v>
                </c:pt>
                <c:pt idx="927">
                  <c:v>9.2700000000001603E-4</c:v>
                </c:pt>
                <c:pt idx="928">
                  <c:v>9.2800000000001605E-4</c:v>
                </c:pt>
                <c:pt idx="929">
                  <c:v>9.2900000000001608E-4</c:v>
                </c:pt>
                <c:pt idx="930">
                  <c:v>9.300000000000161E-4</c:v>
                </c:pt>
                <c:pt idx="931">
                  <c:v>9.3100000000001612E-4</c:v>
                </c:pt>
                <c:pt idx="932">
                  <c:v>9.3200000000001615E-4</c:v>
                </c:pt>
                <c:pt idx="933">
                  <c:v>9.3300000000001617E-4</c:v>
                </c:pt>
                <c:pt idx="934">
                  <c:v>9.340000000000162E-4</c:v>
                </c:pt>
                <c:pt idx="935">
                  <c:v>9.3500000000001622E-4</c:v>
                </c:pt>
                <c:pt idx="936">
                  <c:v>9.3600000000001625E-4</c:v>
                </c:pt>
                <c:pt idx="937">
                  <c:v>9.3700000000001627E-4</c:v>
                </c:pt>
                <c:pt idx="938">
                  <c:v>9.3800000000001629E-4</c:v>
                </c:pt>
                <c:pt idx="939">
                  <c:v>9.3900000000001632E-4</c:v>
                </c:pt>
                <c:pt idx="940">
                  <c:v>9.4000000000001634E-4</c:v>
                </c:pt>
                <c:pt idx="941">
                  <c:v>9.4100000000001637E-4</c:v>
                </c:pt>
                <c:pt idx="942">
                  <c:v>9.4200000000001639E-4</c:v>
                </c:pt>
                <c:pt idx="943">
                  <c:v>9.4300000000001642E-4</c:v>
                </c:pt>
                <c:pt idx="944">
                  <c:v>9.4400000000001644E-4</c:v>
                </c:pt>
                <c:pt idx="945">
                  <c:v>9.4500000000001646E-4</c:v>
                </c:pt>
                <c:pt idx="946">
                  <c:v>9.4600000000001649E-4</c:v>
                </c:pt>
                <c:pt idx="947">
                  <c:v>9.4700000000001651E-4</c:v>
                </c:pt>
                <c:pt idx="948">
                  <c:v>9.4800000000001654E-4</c:v>
                </c:pt>
                <c:pt idx="949">
                  <c:v>9.4900000000001656E-4</c:v>
                </c:pt>
                <c:pt idx="950">
                  <c:v>9.5000000000001659E-4</c:v>
                </c:pt>
                <c:pt idx="951">
                  <c:v>9.5100000000001661E-4</c:v>
                </c:pt>
                <c:pt idx="952">
                  <c:v>9.5200000000001663E-4</c:v>
                </c:pt>
                <c:pt idx="953">
                  <c:v>9.5300000000001666E-4</c:v>
                </c:pt>
                <c:pt idx="954">
                  <c:v>9.5400000000001668E-4</c:v>
                </c:pt>
                <c:pt idx="955">
                  <c:v>9.5500000000001671E-4</c:v>
                </c:pt>
                <c:pt idx="956">
                  <c:v>9.5600000000001673E-4</c:v>
                </c:pt>
                <c:pt idx="957">
                  <c:v>9.5700000000001676E-4</c:v>
                </c:pt>
                <c:pt idx="958">
                  <c:v>9.5800000000001678E-4</c:v>
                </c:pt>
                <c:pt idx="959">
                  <c:v>9.5900000000001681E-4</c:v>
                </c:pt>
                <c:pt idx="960">
                  <c:v>9.6000000000001683E-4</c:v>
                </c:pt>
                <c:pt idx="961">
                  <c:v>9.6100000000001685E-4</c:v>
                </c:pt>
                <c:pt idx="962">
                  <c:v>9.6200000000001688E-4</c:v>
                </c:pt>
                <c:pt idx="963">
                  <c:v>9.630000000000169E-4</c:v>
                </c:pt>
                <c:pt idx="964">
                  <c:v>9.6400000000001693E-4</c:v>
                </c:pt>
                <c:pt idx="965">
                  <c:v>9.6500000000001695E-4</c:v>
                </c:pt>
                <c:pt idx="966">
                  <c:v>9.6600000000001698E-4</c:v>
                </c:pt>
                <c:pt idx="967">
                  <c:v>9.67000000000017E-4</c:v>
                </c:pt>
                <c:pt idx="968">
                  <c:v>9.6800000000001702E-4</c:v>
                </c:pt>
                <c:pt idx="969">
                  <c:v>9.6900000000001705E-4</c:v>
                </c:pt>
                <c:pt idx="970">
                  <c:v>9.7000000000001707E-4</c:v>
                </c:pt>
                <c:pt idx="971">
                  <c:v>9.710000000000171E-4</c:v>
                </c:pt>
                <c:pt idx="972">
                  <c:v>9.7200000000001712E-4</c:v>
                </c:pt>
                <c:pt idx="973">
                  <c:v>9.7300000000001715E-4</c:v>
                </c:pt>
                <c:pt idx="974">
                  <c:v>9.7400000000001717E-4</c:v>
                </c:pt>
                <c:pt idx="975">
                  <c:v>9.7500000000001719E-4</c:v>
                </c:pt>
                <c:pt idx="976">
                  <c:v>9.7600000000001722E-4</c:v>
                </c:pt>
                <c:pt idx="977">
                  <c:v>9.7700000000001713E-4</c:v>
                </c:pt>
                <c:pt idx="978">
                  <c:v>9.7800000000001705E-4</c:v>
                </c:pt>
                <c:pt idx="979">
                  <c:v>9.7900000000001697E-4</c:v>
                </c:pt>
                <c:pt idx="980">
                  <c:v>9.8000000000001688E-4</c:v>
                </c:pt>
                <c:pt idx="981">
                  <c:v>9.810000000000168E-4</c:v>
                </c:pt>
                <c:pt idx="982">
                  <c:v>9.8200000000001671E-4</c:v>
                </c:pt>
                <c:pt idx="983">
                  <c:v>9.8300000000001663E-4</c:v>
                </c:pt>
                <c:pt idx="984">
                  <c:v>9.8400000000001655E-4</c:v>
                </c:pt>
                <c:pt idx="985">
                  <c:v>9.8500000000001646E-4</c:v>
                </c:pt>
                <c:pt idx="986">
                  <c:v>9.8600000000001638E-4</c:v>
                </c:pt>
                <c:pt idx="987">
                  <c:v>9.8700000000001629E-4</c:v>
                </c:pt>
                <c:pt idx="988">
                  <c:v>9.8800000000001621E-4</c:v>
                </c:pt>
                <c:pt idx="989">
                  <c:v>9.8900000000001612E-4</c:v>
                </c:pt>
                <c:pt idx="990">
                  <c:v>9.9000000000001604E-4</c:v>
                </c:pt>
                <c:pt idx="991">
                  <c:v>9.9100000000001596E-4</c:v>
                </c:pt>
                <c:pt idx="992">
                  <c:v>9.9200000000001587E-4</c:v>
                </c:pt>
                <c:pt idx="993">
                  <c:v>9.9300000000001579E-4</c:v>
                </c:pt>
                <c:pt idx="994">
                  <c:v>9.940000000000157E-4</c:v>
                </c:pt>
                <c:pt idx="995">
                  <c:v>9.9500000000001562E-4</c:v>
                </c:pt>
                <c:pt idx="996">
                  <c:v>9.9600000000001554E-4</c:v>
                </c:pt>
                <c:pt idx="997">
                  <c:v>9.9700000000001545E-4</c:v>
                </c:pt>
                <c:pt idx="998">
                  <c:v>9.9800000000001537E-4</c:v>
                </c:pt>
                <c:pt idx="999">
                  <c:v>9.9900000000001528E-4</c:v>
                </c:pt>
              </c:numCache>
            </c:numRef>
          </c:xVal>
          <c:yVal>
            <c:numRef>
              <c:f>Sheet3!$I$2:$I$1001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F20C-4BE9-AA0E-42C4ECAD8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864288"/>
        <c:axId val="367864616"/>
      </c:scatterChart>
      <c:valAx>
        <c:axId val="367864288"/>
        <c:scaling>
          <c:orientation val="minMax"/>
          <c:max val="2.0000000000000005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Distance(m)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64616"/>
        <c:crosses val="autoZero"/>
        <c:crossBetween val="midCat"/>
      </c:valAx>
      <c:valAx>
        <c:axId val="367864616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64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Magnetic Field </a:t>
            </a:r>
            <a:r>
              <a:rPr lang="en-GB" b="1" u="sng"/>
              <a:t>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Sheet3!$A$2:$A$2001</c:f>
              <c:numCache>
                <c:formatCode>General</c:formatCode>
                <c:ptCount val="2000"/>
                <c:pt idx="0">
                  <c:v>0</c:v>
                </c:pt>
                <c:pt idx="1">
                  <c:v>9.9999999999999995E-7</c:v>
                </c:pt>
                <c:pt idx="2">
                  <c:v>1.9999999999999999E-6</c:v>
                </c:pt>
                <c:pt idx="3">
                  <c:v>3.0000000000000001E-6</c:v>
                </c:pt>
                <c:pt idx="4">
                  <c:v>3.9999999999999998E-6</c:v>
                </c:pt>
                <c:pt idx="5">
                  <c:v>4.9999999999999996E-6</c:v>
                </c:pt>
                <c:pt idx="6">
                  <c:v>5.9999999999999993E-6</c:v>
                </c:pt>
                <c:pt idx="7">
                  <c:v>6.999999999999999E-6</c:v>
                </c:pt>
                <c:pt idx="8">
                  <c:v>7.9999999999999996E-6</c:v>
                </c:pt>
                <c:pt idx="9">
                  <c:v>9.0000000000000002E-6</c:v>
                </c:pt>
                <c:pt idx="10">
                  <c:v>1.0000000000000001E-5</c:v>
                </c:pt>
                <c:pt idx="11">
                  <c:v>1.1000000000000001E-5</c:v>
                </c:pt>
                <c:pt idx="12">
                  <c:v>1.2000000000000002E-5</c:v>
                </c:pt>
                <c:pt idx="13">
                  <c:v>1.3000000000000003E-5</c:v>
                </c:pt>
                <c:pt idx="14">
                  <c:v>1.4000000000000003E-5</c:v>
                </c:pt>
                <c:pt idx="15">
                  <c:v>1.5000000000000004E-5</c:v>
                </c:pt>
                <c:pt idx="16">
                  <c:v>1.6000000000000003E-5</c:v>
                </c:pt>
                <c:pt idx="17">
                  <c:v>1.7000000000000003E-5</c:v>
                </c:pt>
                <c:pt idx="18">
                  <c:v>1.8000000000000004E-5</c:v>
                </c:pt>
                <c:pt idx="19">
                  <c:v>1.9000000000000004E-5</c:v>
                </c:pt>
                <c:pt idx="20">
                  <c:v>2.0000000000000005E-5</c:v>
                </c:pt>
                <c:pt idx="21">
                  <c:v>2.1000000000000006E-5</c:v>
                </c:pt>
                <c:pt idx="22">
                  <c:v>2.2000000000000006E-5</c:v>
                </c:pt>
                <c:pt idx="23">
                  <c:v>2.3000000000000007E-5</c:v>
                </c:pt>
                <c:pt idx="24">
                  <c:v>2.4000000000000007E-5</c:v>
                </c:pt>
                <c:pt idx="25">
                  <c:v>2.5000000000000008E-5</c:v>
                </c:pt>
                <c:pt idx="26">
                  <c:v>2.6000000000000009E-5</c:v>
                </c:pt>
                <c:pt idx="27">
                  <c:v>2.7000000000000009E-5</c:v>
                </c:pt>
                <c:pt idx="28">
                  <c:v>2.800000000000001E-5</c:v>
                </c:pt>
                <c:pt idx="29">
                  <c:v>2.900000000000001E-5</c:v>
                </c:pt>
                <c:pt idx="30">
                  <c:v>3.0000000000000011E-5</c:v>
                </c:pt>
                <c:pt idx="31">
                  <c:v>3.1000000000000008E-5</c:v>
                </c:pt>
                <c:pt idx="32">
                  <c:v>3.2000000000000005E-5</c:v>
                </c:pt>
                <c:pt idx="33">
                  <c:v>3.3000000000000003E-5</c:v>
                </c:pt>
                <c:pt idx="34">
                  <c:v>3.4E-5</c:v>
                </c:pt>
                <c:pt idx="35">
                  <c:v>3.4999999999999997E-5</c:v>
                </c:pt>
                <c:pt idx="36">
                  <c:v>3.5999999999999994E-5</c:v>
                </c:pt>
                <c:pt idx="37">
                  <c:v>3.6999999999999991E-5</c:v>
                </c:pt>
                <c:pt idx="38">
                  <c:v>3.7999999999999989E-5</c:v>
                </c:pt>
                <c:pt idx="39">
                  <c:v>3.8999999999999986E-5</c:v>
                </c:pt>
                <c:pt idx="40">
                  <c:v>3.9999999999999983E-5</c:v>
                </c:pt>
                <c:pt idx="41">
                  <c:v>4.099999999999998E-5</c:v>
                </c:pt>
                <c:pt idx="42">
                  <c:v>4.1999999999999977E-5</c:v>
                </c:pt>
                <c:pt idx="43">
                  <c:v>4.2999999999999975E-5</c:v>
                </c:pt>
                <c:pt idx="44">
                  <c:v>4.3999999999999972E-5</c:v>
                </c:pt>
                <c:pt idx="45">
                  <c:v>4.4999999999999969E-5</c:v>
                </c:pt>
                <c:pt idx="46">
                  <c:v>4.5999999999999966E-5</c:v>
                </c:pt>
                <c:pt idx="47">
                  <c:v>4.6999999999999963E-5</c:v>
                </c:pt>
                <c:pt idx="48">
                  <c:v>4.7999999999999961E-5</c:v>
                </c:pt>
                <c:pt idx="49">
                  <c:v>4.8999999999999958E-5</c:v>
                </c:pt>
                <c:pt idx="50">
                  <c:v>4.9999999999999955E-5</c:v>
                </c:pt>
                <c:pt idx="51">
                  <c:v>5.0999999999999952E-5</c:v>
                </c:pt>
                <c:pt idx="52">
                  <c:v>5.1999999999999949E-5</c:v>
                </c:pt>
                <c:pt idx="53">
                  <c:v>5.2999999999999947E-5</c:v>
                </c:pt>
                <c:pt idx="54">
                  <c:v>5.3999999999999944E-5</c:v>
                </c:pt>
                <c:pt idx="55">
                  <c:v>5.4999999999999941E-5</c:v>
                </c:pt>
                <c:pt idx="56">
                  <c:v>5.5999999999999938E-5</c:v>
                </c:pt>
                <c:pt idx="57">
                  <c:v>5.6999999999999935E-5</c:v>
                </c:pt>
                <c:pt idx="58">
                  <c:v>5.7999999999999933E-5</c:v>
                </c:pt>
                <c:pt idx="59">
                  <c:v>5.899999999999993E-5</c:v>
                </c:pt>
                <c:pt idx="60">
                  <c:v>5.9999999999999927E-5</c:v>
                </c:pt>
                <c:pt idx="61">
                  <c:v>6.0999999999999924E-5</c:v>
                </c:pt>
                <c:pt idx="62">
                  <c:v>6.1999999999999921E-5</c:v>
                </c:pt>
                <c:pt idx="63">
                  <c:v>6.2999999999999919E-5</c:v>
                </c:pt>
                <c:pt idx="64">
                  <c:v>6.3999999999999916E-5</c:v>
                </c:pt>
                <c:pt idx="65">
                  <c:v>6.4999999999999913E-5</c:v>
                </c:pt>
                <c:pt idx="66">
                  <c:v>6.599999999999991E-5</c:v>
                </c:pt>
                <c:pt idx="67">
                  <c:v>6.6999999999999907E-5</c:v>
                </c:pt>
                <c:pt idx="68">
                  <c:v>6.7999999999999905E-5</c:v>
                </c:pt>
                <c:pt idx="69">
                  <c:v>6.8999999999999902E-5</c:v>
                </c:pt>
                <c:pt idx="70">
                  <c:v>6.9999999999999899E-5</c:v>
                </c:pt>
                <c:pt idx="71">
                  <c:v>7.0999999999999896E-5</c:v>
                </c:pt>
                <c:pt idx="72">
                  <c:v>7.1999999999999893E-5</c:v>
                </c:pt>
                <c:pt idx="73">
                  <c:v>7.2999999999999891E-5</c:v>
                </c:pt>
                <c:pt idx="74">
                  <c:v>7.3999999999999888E-5</c:v>
                </c:pt>
                <c:pt idx="75">
                  <c:v>7.4999999999999885E-5</c:v>
                </c:pt>
                <c:pt idx="76">
                  <c:v>7.5999999999999882E-5</c:v>
                </c:pt>
                <c:pt idx="77">
                  <c:v>7.6999999999999879E-5</c:v>
                </c:pt>
                <c:pt idx="78">
                  <c:v>7.7999999999999877E-5</c:v>
                </c:pt>
                <c:pt idx="79">
                  <c:v>7.8999999999999874E-5</c:v>
                </c:pt>
                <c:pt idx="80">
                  <c:v>7.9999999999999871E-5</c:v>
                </c:pt>
                <c:pt idx="81">
                  <c:v>8.0999999999999868E-5</c:v>
                </c:pt>
                <c:pt idx="82">
                  <c:v>8.1999999999999865E-5</c:v>
                </c:pt>
                <c:pt idx="83">
                  <c:v>8.2999999999999863E-5</c:v>
                </c:pt>
                <c:pt idx="84">
                  <c:v>8.399999999999986E-5</c:v>
                </c:pt>
                <c:pt idx="85">
                  <c:v>8.4999999999999857E-5</c:v>
                </c:pt>
                <c:pt idx="86">
                  <c:v>8.5999999999999854E-5</c:v>
                </c:pt>
                <c:pt idx="87">
                  <c:v>8.6999999999999851E-5</c:v>
                </c:pt>
                <c:pt idx="88">
                  <c:v>8.7999999999999849E-5</c:v>
                </c:pt>
                <c:pt idx="89">
                  <c:v>8.8999999999999846E-5</c:v>
                </c:pt>
                <c:pt idx="90">
                  <c:v>8.9999999999999843E-5</c:v>
                </c:pt>
                <c:pt idx="91">
                  <c:v>9.099999999999984E-5</c:v>
                </c:pt>
                <c:pt idx="92">
                  <c:v>9.1999999999999837E-5</c:v>
                </c:pt>
                <c:pt idx="93">
                  <c:v>9.2999999999999835E-5</c:v>
                </c:pt>
                <c:pt idx="94">
                  <c:v>9.3999999999999832E-5</c:v>
                </c:pt>
                <c:pt idx="95">
                  <c:v>9.4999999999999829E-5</c:v>
                </c:pt>
                <c:pt idx="96">
                  <c:v>9.5999999999999826E-5</c:v>
                </c:pt>
                <c:pt idx="97">
                  <c:v>9.6999999999999823E-5</c:v>
                </c:pt>
                <c:pt idx="98">
                  <c:v>9.7999999999999821E-5</c:v>
                </c:pt>
                <c:pt idx="99">
                  <c:v>9.8999999999999818E-5</c:v>
                </c:pt>
                <c:pt idx="100">
                  <c:v>9.9999999999999815E-5</c:v>
                </c:pt>
                <c:pt idx="101">
                  <c:v>1.0099999999999981E-4</c:v>
                </c:pt>
                <c:pt idx="102">
                  <c:v>1.0199999999999981E-4</c:v>
                </c:pt>
                <c:pt idx="103">
                  <c:v>1.0299999999999981E-4</c:v>
                </c:pt>
                <c:pt idx="104">
                  <c:v>1.039999999999998E-4</c:v>
                </c:pt>
                <c:pt idx="105">
                  <c:v>1.049999999999998E-4</c:v>
                </c:pt>
                <c:pt idx="106">
                  <c:v>1.059999999999998E-4</c:v>
                </c:pt>
                <c:pt idx="107">
                  <c:v>1.069999999999998E-4</c:v>
                </c:pt>
                <c:pt idx="108">
                  <c:v>1.0799999999999979E-4</c:v>
                </c:pt>
                <c:pt idx="109">
                  <c:v>1.0899999999999979E-4</c:v>
                </c:pt>
                <c:pt idx="110">
                  <c:v>1.0999999999999979E-4</c:v>
                </c:pt>
                <c:pt idx="111">
                  <c:v>1.1099999999999978E-4</c:v>
                </c:pt>
                <c:pt idx="112">
                  <c:v>1.1199999999999978E-4</c:v>
                </c:pt>
                <c:pt idx="113">
                  <c:v>1.1299999999999978E-4</c:v>
                </c:pt>
                <c:pt idx="114">
                  <c:v>1.1399999999999978E-4</c:v>
                </c:pt>
                <c:pt idx="115">
                  <c:v>1.1499999999999977E-4</c:v>
                </c:pt>
                <c:pt idx="116">
                  <c:v>1.1599999999999977E-4</c:v>
                </c:pt>
                <c:pt idx="117">
                  <c:v>1.1699999999999977E-4</c:v>
                </c:pt>
                <c:pt idx="118">
                  <c:v>1.1799999999999976E-4</c:v>
                </c:pt>
                <c:pt idx="119">
                  <c:v>1.1899999999999976E-4</c:v>
                </c:pt>
                <c:pt idx="120">
                  <c:v>1.1999999999999976E-4</c:v>
                </c:pt>
                <c:pt idx="121">
                  <c:v>1.2099999999999976E-4</c:v>
                </c:pt>
                <c:pt idx="122">
                  <c:v>1.2199999999999975E-4</c:v>
                </c:pt>
                <c:pt idx="123">
                  <c:v>1.2299999999999976E-4</c:v>
                </c:pt>
                <c:pt idx="124">
                  <c:v>1.2399999999999976E-4</c:v>
                </c:pt>
                <c:pt idx="125">
                  <c:v>1.2499999999999976E-4</c:v>
                </c:pt>
                <c:pt idx="126">
                  <c:v>1.2599999999999976E-4</c:v>
                </c:pt>
                <c:pt idx="127">
                  <c:v>1.2699999999999975E-4</c:v>
                </c:pt>
                <c:pt idx="128">
                  <c:v>1.2799999999999975E-4</c:v>
                </c:pt>
                <c:pt idx="129">
                  <c:v>1.2899999999999975E-4</c:v>
                </c:pt>
                <c:pt idx="130">
                  <c:v>1.2999999999999974E-4</c:v>
                </c:pt>
                <c:pt idx="131">
                  <c:v>1.3099999999999974E-4</c:v>
                </c:pt>
                <c:pt idx="132">
                  <c:v>1.3199999999999974E-4</c:v>
                </c:pt>
                <c:pt idx="133">
                  <c:v>1.3299999999999974E-4</c:v>
                </c:pt>
                <c:pt idx="134">
                  <c:v>1.3399999999999973E-4</c:v>
                </c:pt>
                <c:pt idx="135">
                  <c:v>1.3499999999999973E-4</c:v>
                </c:pt>
                <c:pt idx="136">
                  <c:v>1.3599999999999973E-4</c:v>
                </c:pt>
                <c:pt idx="137">
                  <c:v>1.3699999999999973E-4</c:v>
                </c:pt>
                <c:pt idx="138">
                  <c:v>1.3799999999999972E-4</c:v>
                </c:pt>
                <c:pt idx="139">
                  <c:v>1.3899999999999972E-4</c:v>
                </c:pt>
                <c:pt idx="140">
                  <c:v>1.3999999999999972E-4</c:v>
                </c:pt>
                <c:pt idx="141">
                  <c:v>1.4099999999999971E-4</c:v>
                </c:pt>
                <c:pt idx="142">
                  <c:v>1.4199999999999971E-4</c:v>
                </c:pt>
                <c:pt idx="143">
                  <c:v>1.4299999999999971E-4</c:v>
                </c:pt>
                <c:pt idx="144">
                  <c:v>1.4399999999999971E-4</c:v>
                </c:pt>
                <c:pt idx="145">
                  <c:v>1.449999999999997E-4</c:v>
                </c:pt>
                <c:pt idx="146">
                  <c:v>1.459999999999997E-4</c:v>
                </c:pt>
                <c:pt idx="147">
                  <c:v>1.469999999999997E-4</c:v>
                </c:pt>
                <c:pt idx="148">
                  <c:v>1.4799999999999969E-4</c:v>
                </c:pt>
                <c:pt idx="149">
                  <c:v>1.4899999999999969E-4</c:v>
                </c:pt>
                <c:pt idx="150">
                  <c:v>1.4999999999999969E-4</c:v>
                </c:pt>
                <c:pt idx="151">
                  <c:v>1.5099999999999969E-4</c:v>
                </c:pt>
                <c:pt idx="152">
                  <c:v>1.5199999999999968E-4</c:v>
                </c:pt>
                <c:pt idx="153">
                  <c:v>1.5299999999999968E-4</c:v>
                </c:pt>
                <c:pt idx="154">
                  <c:v>1.5399999999999968E-4</c:v>
                </c:pt>
                <c:pt idx="155">
                  <c:v>1.5499999999999967E-4</c:v>
                </c:pt>
                <c:pt idx="156">
                  <c:v>1.5599999999999967E-4</c:v>
                </c:pt>
                <c:pt idx="157">
                  <c:v>1.5699999999999967E-4</c:v>
                </c:pt>
                <c:pt idx="158">
                  <c:v>1.5799999999999967E-4</c:v>
                </c:pt>
                <c:pt idx="159">
                  <c:v>1.5899999999999966E-4</c:v>
                </c:pt>
                <c:pt idx="160">
                  <c:v>1.5999999999999966E-4</c:v>
                </c:pt>
                <c:pt idx="161">
                  <c:v>1.6099999999999966E-4</c:v>
                </c:pt>
                <c:pt idx="162">
                  <c:v>1.6199999999999966E-4</c:v>
                </c:pt>
                <c:pt idx="163">
                  <c:v>1.6299999999999965E-4</c:v>
                </c:pt>
                <c:pt idx="164">
                  <c:v>1.6399999999999965E-4</c:v>
                </c:pt>
                <c:pt idx="165">
                  <c:v>1.6499999999999965E-4</c:v>
                </c:pt>
                <c:pt idx="166">
                  <c:v>1.6599999999999964E-4</c:v>
                </c:pt>
                <c:pt idx="167">
                  <c:v>1.6699999999999964E-4</c:v>
                </c:pt>
                <c:pt idx="168">
                  <c:v>1.6799999999999964E-4</c:v>
                </c:pt>
                <c:pt idx="169">
                  <c:v>1.6899999999999964E-4</c:v>
                </c:pt>
                <c:pt idx="170">
                  <c:v>1.6999999999999963E-4</c:v>
                </c:pt>
                <c:pt idx="171">
                  <c:v>1.7099999999999963E-4</c:v>
                </c:pt>
                <c:pt idx="172">
                  <c:v>1.7199999999999963E-4</c:v>
                </c:pt>
                <c:pt idx="173">
                  <c:v>1.7299999999999962E-4</c:v>
                </c:pt>
                <c:pt idx="174">
                  <c:v>1.7399999999999962E-4</c:v>
                </c:pt>
                <c:pt idx="175">
                  <c:v>1.7499999999999962E-4</c:v>
                </c:pt>
                <c:pt idx="176">
                  <c:v>1.7599999999999962E-4</c:v>
                </c:pt>
                <c:pt idx="177">
                  <c:v>1.7699999999999961E-4</c:v>
                </c:pt>
                <c:pt idx="178">
                  <c:v>1.7799999999999961E-4</c:v>
                </c:pt>
                <c:pt idx="179">
                  <c:v>1.7899999999999961E-4</c:v>
                </c:pt>
                <c:pt idx="180">
                  <c:v>1.799999999999996E-4</c:v>
                </c:pt>
                <c:pt idx="181">
                  <c:v>1.809999999999996E-4</c:v>
                </c:pt>
                <c:pt idx="182">
                  <c:v>1.819999999999996E-4</c:v>
                </c:pt>
                <c:pt idx="183">
                  <c:v>1.829999999999996E-4</c:v>
                </c:pt>
                <c:pt idx="184">
                  <c:v>1.8399999999999959E-4</c:v>
                </c:pt>
                <c:pt idx="185">
                  <c:v>1.8499999999999959E-4</c:v>
                </c:pt>
                <c:pt idx="186">
                  <c:v>1.8599999999999959E-4</c:v>
                </c:pt>
                <c:pt idx="187">
                  <c:v>1.8699999999999959E-4</c:v>
                </c:pt>
                <c:pt idx="188">
                  <c:v>1.8799999999999958E-4</c:v>
                </c:pt>
                <c:pt idx="189">
                  <c:v>1.8899999999999958E-4</c:v>
                </c:pt>
                <c:pt idx="190">
                  <c:v>1.8999999999999958E-4</c:v>
                </c:pt>
                <c:pt idx="191">
                  <c:v>1.9099999999999957E-4</c:v>
                </c:pt>
                <c:pt idx="192">
                  <c:v>1.9199999999999957E-4</c:v>
                </c:pt>
                <c:pt idx="193">
                  <c:v>1.9299999999999957E-4</c:v>
                </c:pt>
                <c:pt idx="194">
                  <c:v>1.9399999999999957E-4</c:v>
                </c:pt>
                <c:pt idx="195">
                  <c:v>1.9499999999999956E-4</c:v>
                </c:pt>
                <c:pt idx="196">
                  <c:v>1.9599999999999956E-4</c:v>
                </c:pt>
                <c:pt idx="197">
                  <c:v>1.9699999999999956E-4</c:v>
                </c:pt>
                <c:pt idx="198">
                  <c:v>1.9799999999999955E-4</c:v>
                </c:pt>
                <c:pt idx="199">
                  <c:v>1.9899999999999955E-4</c:v>
                </c:pt>
                <c:pt idx="200">
                  <c:v>1.9999999999999955E-4</c:v>
                </c:pt>
                <c:pt idx="201">
                  <c:v>2.0099999999999955E-4</c:v>
                </c:pt>
                <c:pt idx="202">
                  <c:v>2.0199999999999954E-4</c:v>
                </c:pt>
                <c:pt idx="203">
                  <c:v>2.0299999999999954E-4</c:v>
                </c:pt>
                <c:pt idx="204">
                  <c:v>2.0399999999999954E-4</c:v>
                </c:pt>
                <c:pt idx="205">
                  <c:v>2.0499999999999953E-4</c:v>
                </c:pt>
                <c:pt idx="206">
                  <c:v>2.0599999999999953E-4</c:v>
                </c:pt>
                <c:pt idx="207">
                  <c:v>2.0699999999999953E-4</c:v>
                </c:pt>
                <c:pt idx="208">
                  <c:v>2.0799999999999953E-4</c:v>
                </c:pt>
                <c:pt idx="209">
                  <c:v>2.0899999999999952E-4</c:v>
                </c:pt>
                <c:pt idx="210">
                  <c:v>2.0999999999999952E-4</c:v>
                </c:pt>
                <c:pt idx="211">
                  <c:v>2.1099999999999952E-4</c:v>
                </c:pt>
                <c:pt idx="212">
                  <c:v>2.1199999999999952E-4</c:v>
                </c:pt>
                <c:pt idx="213">
                  <c:v>2.1299999999999951E-4</c:v>
                </c:pt>
                <c:pt idx="214">
                  <c:v>2.1399999999999951E-4</c:v>
                </c:pt>
                <c:pt idx="215">
                  <c:v>2.1499999999999951E-4</c:v>
                </c:pt>
                <c:pt idx="216">
                  <c:v>2.159999999999995E-4</c:v>
                </c:pt>
                <c:pt idx="217">
                  <c:v>2.169999999999995E-4</c:v>
                </c:pt>
                <c:pt idx="218">
                  <c:v>2.179999999999995E-4</c:v>
                </c:pt>
                <c:pt idx="219">
                  <c:v>2.189999999999995E-4</c:v>
                </c:pt>
                <c:pt idx="220">
                  <c:v>2.1999999999999949E-4</c:v>
                </c:pt>
                <c:pt idx="221">
                  <c:v>2.2099999999999949E-4</c:v>
                </c:pt>
                <c:pt idx="222">
                  <c:v>2.2199999999999949E-4</c:v>
                </c:pt>
                <c:pt idx="223">
                  <c:v>2.2299999999999948E-4</c:v>
                </c:pt>
                <c:pt idx="224">
                  <c:v>2.2399999999999948E-4</c:v>
                </c:pt>
                <c:pt idx="225">
                  <c:v>2.2499999999999948E-4</c:v>
                </c:pt>
                <c:pt idx="226">
                  <c:v>2.2599999999999948E-4</c:v>
                </c:pt>
                <c:pt idx="227">
                  <c:v>2.2699999999999947E-4</c:v>
                </c:pt>
                <c:pt idx="228">
                  <c:v>2.2799999999999947E-4</c:v>
                </c:pt>
                <c:pt idx="229">
                  <c:v>2.2899999999999947E-4</c:v>
                </c:pt>
                <c:pt idx="230">
                  <c:v>2.2999999999999946E-4</c:v>
                </c:pt>
                <c:pt idx="231">
                  <c:v>2.3099999999999946E-4</c:v>
                </c:pt>
                <c:pt idx="232">
                  <c:v>2.3199999999999946E-4</c:v>
                </c:pt>
                <c:pt idx="233">
                  <c:v>2.3299999999999946E-4</c:v>
                </c:pt>
                <c:pt idx="234">
                  <c:v>2.3399999999999945E-4</c:v>
                </c:pt>
                <c:pt idx="235">
                  <c:v>2.3499999999999945E-4</c:v>
                </c:pt>
                <c:pt idx="236">
                  <c:v>2.3599999999999945E-4</c:v>
                </c:pt>
                <c:pt idx="237">
                  <c:v>2.3699999999999945E-4</c:v>
                </c:pt>
                <c:pt idx="238">
                  <c:v>2.3799999999999944E-4</c:v>
                </c:pt>
                <c:pt idx="239">
                  <c:v>2.3899999999999944E-4</c:v>
                </c:pt>
                <c:pt idx="240">
                  <c:v>2.3999999999999944E-4</c:v>
                </c:pt>
                <c:pt idx="241">
                  <c:v>2.4099999999999943E-4</c:v>
                </c:pt>
                <c:pt idx="242">
                  <c:v>2.4199999999999943E-4</c:v>
                </c:pt>
                <c:pt idx="243">
                  <c:v>2.4299999999999943E-4</c:v>
                </c:pt>
                <c:pt idx="244">
                  <c:v>2.4399999999999943E-4</c:v>
                </c:pt>
                <c:pt idx="245">
                  <c:v>2.4499999999999945E-4</c:v>
                </c:pt>
                <c:pt idx="246">
                  <c:v>2.4599999999999947E-4</c:v>
                </c:pt>
                <c:pt idx="247">
                  <c:v>2.469999999999995E-4</c:v>
                </c:pt>
                <c:pt idx="248">
                  <c:v>2.4799999999999952E-4</c:v>
                </c:pt>
                <c:pt idx="249">
                  <c:v>2.4899999999999955E-4</c:v>
                </c:pt>
                <c:pt idx="250">
                  <c:v>2.4999999999999957E-4</c:v>
                </c:pt>
                <c:pt idx="251">
                  <c:v>2.509999999999996E-4</c:v>
                </c:pt>
                <c:pt idx="252">
                  <c:v>2.5199999999999962E-4</c:v>
                </c:pt>
                <c:pt idx="253">
                  <c:v>2.5299999999999964E-4</c:v>
                </c:pt>
                <c:pt idx="254">
                  <c:v>2.5399999999999967E-4</c:v>
                </c:pt>
                <c:pt idx="255">
                  <c:v>2.5499999999999969E-4</c:v>
                </c:pt>
                <c:pt idx="256">
                  <c:v>2.5599999999999972E-4</c:v>
                </c:pt>
                <c:pt idx="257">
                  <c:v>2.5699999999999974E-4</c:v>
                </c:pt>
                <c:pt idx="258">
                  <c:v>2.5799999999999977E-4</c:v>
                </c:pt>
                <c:pt idx="259">
                  <c:v>2.5899999999999979E-4</c:v>
                </c:pt>
                <c:pt idx="260">
                  <c:v>2.5999999999999981E-4</c:v>
                </c:pt>
                <c:pt idx="261">
                  <c:v>2.6099999999999984E-4</c:v>
                </c:pt>
                <c:pt idx="262">
                  <c:v>2.6199999999999986E-4</c:v>
                </c:pt>
                <c:pt idx="263">
                  <c:v>2.6299999999999989E-4</c:v>
                </c:pt>
                <c:pt idx="264">
                  <c:v>2.6399999999999991E-4</c:v>
                </c:pt>
                <c:pt idx="265">
                  <c:v>2.6499999999999994E-4</c:v>
                </c:pt>
                <c:pt idx="266">
                  <c:v>2.6599999999999996E-4</c:v>
                </c:pt>
                <c:pt idx="267">
                  <c:v>2.6699999999999998E-4</c:v>
                </c:pt>
                <c:pt idx="268">
                  <c:v>2.6800000000000001E-4</c:v>
                </c:pt>
                <c:pt idx="269">
                  <c:v>2.6900000000000003E-4</c:v>
                </c:pt>
                <c:pt idx="270">
                  <c:v>2.7000000000000006E-4</c:v>
                </c:pt>
                <c:pt idx="271">
                  <c:v>2.7100000000000008E-4</c:v>
                </c:pt>
                <c:pt idx="272">
                  <c:v>2.7200000000000011E-4</c:v>
                </c:pt>
                <c:pt idx="273">
                  <c:v>2.7300000000000013E-4</c:v>
                </c:pt>
                <c:pt idx="274">
                  <c:v>2.7400000000000015E-4</c:v>
                </c:pt>
                <c:pt idx="275">
                  <c:v>2.7500000000000018E-4</c:v>
                </c:pt>
                <c:pt idx="276">
                  <c:v>2.760000000000002E-4</c:v>
                </c:pt>
                <c:pt idx="277">
                  <c:v>2.7700000000000023E-4</c:v>
                </c:pt>
                <c:pt idx="278">
                  <c:v>2.7800000000000025E-4</c:v>
                </c:pt>
                <c:pt idx="279">
                  <c:v>2.7900000000000028E-4</c:v>
                </c:pt>
                <c:pt idx="280">
                  <c:v>2.800000000000003E-4</c:v>
                </c:pt>
                <c:pt idx="281">
                  <c:v>2.8100000000000033E-4</c:v>
                </c:pt>
                <c:pt idx="282">
                  <c:v>2.8200000000000035E-4</c:v>
                </c:pt>
                <c:pt idx="283">
                  <c:v>2.8300000000000037E-4</c:v>
                </c:pt>
                <c:pt idx="284">
                  <c:v>2.840000000000004E-4</c:v>
                </c:pt>
                <c:pt idx="285">
                  <c:v>2.8500000000000042E-4</c:v>
                </c:pt>
                <c:pt idx="286">
                  <c:v>2.8600000000000045E-4</c:v>
                </c:pt>
                <c:pt idx="287">
                  <c:v>2.8700000000000047E-4</c:v>
                </c:pt>
                <c:pt idx="288">
                  <c:v>2.880000000000005E-4</c:v>
                </c:pt>
                <c:pt idx="289">
                  <c:v>2.8900000000000052E-4</c:v>
                </c:pt>
                <c:pt idx="290">
                  <c:v>2.9000000000000054E-4</c:v>
                </c:pt>
                <c:pt idx="291">
                  <c:v>2.9100000000000057E-4</c:v>
                </c:pt>
                <c:pt idx="292">
                  <c:v>2.9200000000000059E-4</c:v>
                </c:pt>
                <c:pt idx="293">
                  <c:v>2.9300000000000062E-4</c:v>
                </c:pt>
                <c:pt idx="294">
                  <c:v>2.9400000000000064E-4</c:v>
                </c:pt>
                <c:pt idx="295">
                  <c:v>2.9500000000000067E-4</c:v>
                </c:pt>
                <c:pt idx="296">
                  <c:v>2.9600000000000069E-4</c:v>
                </c:pt>
                <c:pt idx="297">
                  <c:v>2.9700000000000071E-4</c:v>
                </c:pt>
                <c:pt idx="298">
                  <c:v>2.9800000000000074E-4</c:v>
                </c:pt>
                <c:pt idx="299">
                  <c:v>2.9900000000000076E-4</c:v>
                </c:pt>
                <c:pt idx="300">
                  <c:v>3.0000000000000079E-4</c:v>
                </c:pt>
                <c:pt idx="301">
                  <c:v>3.0100000000000081E-4</c:v>
                </c:pt>
                <c:pt idx="302">
                  <c:v>3.0200000000000084E-4</c:v>
                </c:pt>
                <c:pt idx="303">
                  <c:v>3.0300000000000086E-4</c:v>
                </c:pt>
                <c:pt idx="304">
                  <c:v>3.0400000000000088E-4</c:v>
                </c:pt>
                <c:pt idx="305">
                  <c:v>3.0500000000000091E-4</c:v>
                </c:pt>
                <c:pt idx="306">
                  <c:v>3.0600000000000093E-4</c:v>
                </c:pt>
                <c:pt idx="307">
                  <c:v>3.0700000000000096E-4</c:v>
                </c:pt>
                <c:pt idx="308">
                  <c:v>3.0800000000000098E-4</c:v>
                </c:pt>
                <c:pt idx="309">
                  <c:v>3.0900000000000101E-4</c:v>
                </c:pt>
                <c:pt idx="310">
                  <c:v>3.1000000000000103E-4</c:v>
                </c:pt>
                <c:pt idx="311">
                  <c:v>3.1100000000000105E-4</c:v>
                </c:pt>
                <c:pt idx="312">
                  <c:v>3.1200000000000108E-4</c:v>
                </c:pt>
                <c:pt idx="313">
                  <c:v>3.130000000000011E-4</c:v>
                </c:pt>
                <c:pt idx="314">
                  <c:v>3.1400000000000113E-4</c:v>
                </c:pt>
                <c:pt idx="315">
                  <c:v>3.1500000000000115E-4</c:v>
                </c:pt>
                <c:pt idx="316">
                  <c:v>3.1600000000000118E-4</c:v>
                </c:pt>
                <c:pt idx="317">
                  <c:v>3.170000000000012E-4</c:v>
                </c:pt>
                <c:pt idx="318">
                  <c:v>3.1800000000000122E-4</c:v>
                </c:pt>
                <c:pt idx="319">
                  <c:v>3.1900000000000125E-4</c:v>
                </c:pt>
                <c:pt idx="320">
                  <c:v>3.2000000000000127E-4</c:v>
                </c:pt>
                <c:pt idx="321">
                  <c:v>3.210000000000013E-4</c:v>
                </c:pt>
                <c:pt idx="322">
                  <c:v>3.2200000000000132E-4</c:v>
                </c:pt>
                <c:pt idx="323">
                  <c:v>3.2300000000000135E-4</c:v>
                </c:pt>
                <c:pt idx="324">
                  <c:v>3.2400000000000137E-4</c:v>
                </c:pt>
                <c:pt idx="325">
                  <c:v>3.2500000000000139E-4</c:v>
                </c:pt>
                <c:pt idx="326">
                  <c:v>3.2600000000000142E-4</c:v>
                </c:pt>
                <c:pt idx="327">
                  <c:v>3.2700000000000144E-4</c:v>
                </c:pt>
                <c:pt idx="328">
                  <c:v>3.2800000000000147E-4</c:v>
                </c:pt>
                <c:pt idx="329">
                  <c:v>3.2900000000000149E-4</c:v>
                </c:pt>
                <c:pt idx="330">
                  <c:v>3.3000000000000152E-4</c:v>
                </c:pt>
                <c:pt idx="331">
                  <c:v>3.3100000000000154E-4</c:v>
                </c:pt>
                <c:pt idx="332">
                  <c:v>3.3200000000000156E-4</c:v>
                </c:pt>
                <c:pt idx="333">
                  <c:v>3.3300000000000159E-4</c:v>
                </c:pt>
                <c:pt idx="334">
                  <c:v>3.3400000000000161E-4</c:v>
                </c:pt>
                <c:pt idx="335">
                  <c:v>3.3500000000000164E-4</c:v>
                </c:pt>
                <c:pt idx="336">
                  <c:v>3.3600000000000166E-4</c:v>
                </c:pt>
                <c:pt idx="337">
                  <c:v>3.3700000000000169E-4</c:v>
                </c:pt>
                <c:pt idx="338">
                  <c:v>3.3800000000000171E-4</c:v>
                </c:pt>
                <c:pt idx="339">
                  <c:v>3.3900000000000173E-4</c:v>
                </c:pt>
                <c:pt idx="340">
                  <c:v>3.4000000000000176E-4</c:v>
                </c:pt>
                <c:pt idx="341">
                  <c:v>3.4100000000000178E-4</c:v>
                </c:pt>
                <c:pt idx="342">
                  <c:v>3.4200000000000181E-4</c:v>
                </c:pt>
                <c:pt idx="343">
                  <c:v>3.4300000000000183E-4</c:v>
                </c:pt>
                <c:pt idx="344">
                  <c:v>3.4400000000000186E-4</c:v>
                </c:pt>
                <c:pt idx="345">
                  <c:v>3.4500000000000188E-4</c:v>
                </c:pt>
                <c:pt idx="346">
                  <c:v>3.460000000000019E-4</c:v>
                </c:pt>
                <c:pt idx="347">
                  <c:v>3.4700000000000193E-4</c:v>
                </c:pt>
                <c:pt idx="348">
                  <c:v>3.4800000000000195E-4</c:v>
                </c:pt>
                <c:pt idx="349">
                  <c:v>3.4900000000000198E-4</c:v>
                </c:pt>
                <c:pt idx="350">
                  <c:v>3.50000000000002E-4</c:v>
                </c:pt>
                <c:pt idx="351">
                  <c:v>3.5100000000000203E-4</c:v>
                </c:pt>
                <c:pt idx="352">
                  <c:v>3.5200000000000205E-4</c:v>
                </c:pt>
                <c:pt idx="353">
                  <c:v>3.5300000000000208E-4</c:v>
                </c:pt>
                <c:pt idx="354">
                  <c:v>3.540000000000021E-4</c:v>
                </c:pt>
                <c:pt idx="355">
                  <c:v>3.5500000000000212E-4</c:v>
                </c:pt>
                <c:pt idx="356">
                  <c:v>3.5600000000000215E-4</c:v>
                </c:pt>
                <c:pt idx="357">
                  <c:v>3.5700000000000217E-4</c:v>
                </c:pt>
                <c:pt idx="358">
                  <c:v>3.580000000000022E-4</c:v>
                </c:pt>
                <c:pt idx="359">
                  <c:v>3.5900000000000222E-4</c:v>
                </c:pt>
                <c:pt idx="360">
                  <c:v>3.6000000000000225E-4</c:v>
                </c:pt>
                <c:pt idx="361">
                  <c:v>3.6100000000000227E-4</c:v>
                </c:pt>
                <c:pt idx="362">
                  <c:v>3.6200000000000229E-4</c:v>
                </c:pt>
                <c:pt idx="363">
                  <c:v>3.6300000000000232E-4</c:v>
                </c:pt>
                <c:pt idx="364">
                  <c:v>3.6400000000000234E-4</c:v>
                </c:pt>
                <c:pt idx="365">
                  <c:v>3.6500000000000237E-4</c:v>
                </c:pt>
                <c:pt idx="366">
                  <c:v>3.6600000000000239E-4</c:v>
                </c:pt>
                <c:pt idx="367">
                  <c:v>3.6700000000000242E-4</c:v>
                </c:pt>
                <c:pt idx="368">
                  <c:v>3.6800000000000244E-4</c:v>
                </c:pt>
                <c:pt idx="369">
                  <c:v>3.6900000000000246E-4</c:v>
                </c:pt>
                <c:pt idx="370">
                  <c:v>3.7000000000000249E-4</c:v>
                </c:pt>
                <c:pt idx="371">
                  <c:v>3.7100000000000251E-4</c:v>
                </c:pt>
                <c:pt idx="372">
                  <c:v>3.7200000000000254E-4</c:v>
                </c:pt>
                <c:pt idx="373">
                  <c:v>3.7300000000000256E-4</c:v>
                </c:pt>
                <c:pt idx="374">
                  <c:v>3.7400000000000259E-4</c:v>
                </c:pt>
                <c:pt idx="375">
                  <c:v>3.7500000000000261E-4</c:v>
                </c:pt>
                <c:pt idx="376">
                  <c:v>3.7600000000000263E-4</c:v>
                </c:pt>
                <c:pt idx="377">
                  <c:v>3.7700000000000266E-4</c:v>
                </c:pt>
                <c:pt idx="378">
                  <c:v>3.7800000000000268E-4</c:v>
                </c:pt>
                <c:pt idx="379">
                  <c:v>3.7900000000000271E-4</c:v>
                </c:pt>
                <c:pt idx="380">
                  <c:v>3.8000000000000273E-4</c:v>
                </c:pt>
                <c:pt idx="381">
                  <c:v>3.8100000000000276E-4</c:v>
                </c:pt>
                <c:pt idx="382">
                  <c:v>3.8200000000000278E-4</c:v>
                </c:pt>
                <c:pt idx="383">
                  <c:v>3.830000000000028E-4</c:v>
                </c:pt>
                <c:pt idx="384">
                  <c:v>3.8400000000000283E-4</c:v>
                </c:pt>
                <c:pt idx="385">
                  <c:v>3.8500000000000285E-4</c:v>
                </c:pt>
                <c:pt idx="386">
                  <c:v>3.8600000000000288E-4</c:v>
                </c:pt>
                <c:pt idx="387">
                  <c:v>3.870000000000029E-4</c:v>
                </c:pt>
                <c:pt idx="388">
                  <c:v>3.8800000000000293E-4</c:v>
                </c:pt>
                <c:pt idx="389">
                  <c:v>3.8900000000000295E-4</c:v>
                </c:pt>
                <c:pt idx="390">
                  <c:v>3.9000000000000297E-4</c:v>
                </c:pt>
                <c:pt idx="391">
                  <c:v>3.91000000000003E-4</c:v>
                </c:pt>
                <c:pt idx="392">
                  <c:v>3.9200000000000302E-4</c:v>
                </c:pt>
                <c:pt idx="393">
                  <c:v>3.9300000000000305E-4</c:v>
                </c:pt>
                <c:pt idx="394">
                  <c:v>3.9400000000000307E-4</c:v>
                </c:pt>
                <c:pt idx="395">
                  <c:v>3.950000000000031E-4</c:v>
                </c:pt>
                <c:pt idx="396">
                  <c:v>3.9600000000000312E-4</c:v>
                </c:pt>
                <c:pt idx="397">
                  <c:v>3.9700000000000314E-4</c:v>
                </c:pt>
                <c:pt idx="398">
                  <c:v>3.9800000000000317E-4</c:v>
                </c:pt>
                <c:pt idx="399">
                  <c:v>3.9900000000000319E-4</c:v>
                </c:pt>
                <c:pt idx="400">
                  <c:v>4.0000000000000322E-4</c:v>
                </c:pt>
                <c:pt idx="401">
                  <c:v>4.0100000000000324E-4</c:v>
                </c:pt>
                <c:pt idx="402">
                  <c:v>4.0200000000000327E-4</c:v>
                </c:pt>
                <c:pt idx="403">
                  <c:v>4.0300000000000329E-4</c:v>
                </c:pt>
                <c:pt idx="404">
                  <c:v>4.0400000000000331E-4</c:v>
                </c:pt>
                <c:pt idx="405">
                  <c:v>4.0500000000000334E-4</c:v>
                </c:pt>
                <c:pt idx="406">
                  <c:v>4.0600000000000336E-4</c:v>
                </c:pt>
                <c:pt idx="407">
                  <c:v>4.0700000000000339E-4</c:v>
                </c:pt>
                <c:pt idx="408">
                  <c:v>4.0800000000000341E-4</c:v>
                </c:pt>
                <c:pt idx="409">
                  <c:v>4.0900000000000344E-4</c:v>
                </c:pt>
                <c:pt idx="410">
                  <c:v>4.1000000000000346E-4</c:v>
                </c:pt>
                <c:pt idx="411">
                  <c:v>4.1100000000000348E-4</c:v>
                </c:pt>
                <c:pt idx="412">
                  <c:v>4.1200000000000351E-4</c:v>
                </c:pt>
                <c:pt idx="413">
                  <c:v>4.1300000000000353E-4</c:v>
                </c:pt>
                <c:pt idx="414">
                  <c:v>4.1400000000000356E-4</c:v>
                </c:pt>
                <c:pt idx="415">
                  <c:v>4.1500000000000358E-4</c:v>
                </c:pt>
                <c:pt idx="416">
                  <c:v>4.1600000000000361E-4</c:v>
                </c:pt>
                <c:pt idx="417">
                  <c:v>4.1700000000000363E-4</c:v>
                </c:pt>
                <c:pt idx="418">
                  <c:v>4.1800000000000366E-4</c:v>
                </c:pt>
                <c:pt idx="419">
                  <c:v>4.1900000000000368E-4</c:v>
                </c:pt>
                <c:pt idx="420">
                  <c:v>4.200000000000037E-4</c:v>
                </c:pt>
                <c:pt idx="421">
                  <c:v>4.2100000000000373E-4</c:v>
                </c:pt>
                <c:pt idx="422">
                  <c:v>4.2200000000000375E-4</c:v>
                </c:pt>
                <c:pt idx="423">
                  <c:v>4.2300000000000378E-4</c:v>
                </c:pt>
                <c:pt idx="424">
                  <c:v>4.240000000000038E-4</c:v>
                </c:pt>
                <c:pt idx="425">
                  <c:v>4.2500000000000383E-4</c:v>
                </c:pt>
                <c:pt idx="426">
                  <c:v>4.2600000000000385E-4</c:v>
                </c:pt>
                <c:pt idx="427">
                  <c:v>4.2700000000000387E-4</c:v>
                </c:pt>
                <c:pt idx="428">
                  <c:v>4.280000000000039E-4</c:v>
                </c:pt>
                <c:pt idx="429">
                  <c:v>4.2900000000000392E-4</c:v>
                </c:pt>
                <c:pt idx="430">
                  <c:v>4.3000000000000395E-4</c:v>
                </c:pt>
                <c:pt idx="431">
                  <c:v>4.3100000000000397E-4</c:v>
                </c:pt>
                <c:pt idx="432">
                  <c:v>4.32000000000004E-4</c:v>
                </c:pt>
                <c:pt idx="433">
                  <c:v>4.3300000000000402E-4</c:v>
                </c:pt>
                <c:pt idx="434">
                  <c:v>4.3400000000000404E-4</c:v>
                </c:pt>
                <c:pt idx="435">
                  <c:v>4.3500000000000407E-4</c:v>
                </c:pt>
                <c:pt idx="436">
                  <c:v>4.3600000000000409E-4</c:v>
                </c:pt>
                <c:pt idx="437">
                  <c:v>4.3700000000000412E-4</c:v>
                </c:pt>
                <c:pt idx="438">
                  <c:v>4.3800000000000414E-4</c:v>
                </c:pt>
                <c:pt idx="439">
                  <c:v>4.3900000000000417E-4</c:v>
                </c:pt>
                <c:pt idx="440">
                  <c:v>4.4000000000000419E-4</c:v>
                </c:pt>
                <c:pt idx="441">
                  <c:v>4.4100000000000421E-4</c:v>
                </c:pt>
                <c:pt idx="442">
                  <c:v>4.4200000000000424E-4</c:v>
                </c:pt>
                <c:pt idx="443">
                  <c:v>4.4300000000000426E-4</c:v>
                </c:pt>
                <c:pt idx="444">
                  <c:v>4.4400000000000429E-4</c:v>
                </c:pt>
                <c:pt idx="445">
                  <c:v>4.4500000000000431E-4</c:v>
                </c:pt>
                <c:pt idx="446">
                  <c:v>4.4600000000000434E-4</c:v>
                </c:pt>
                <c:pt idx="447">
                  <c:v>4.4700000000000436E-4</c:v>
                </c:pt>
                <c:pt idx="448">
                  <c:v>4.4800000000000438E-4</c:v>
                </c:pt>
                <c:pt idx="449">
                  <c:v>4.4900000000000441E-4</c:v>
                </c:pt>
                <c:pt idx="450">
                  <c:v>4.5000000000000443E-4</c:v>
                </c:pt>
                <c:pt idx="451">
                  <c:v>4.5100000000000446E-4</c:v>
                </c:pt>
                <c:pt idx="452">
                  <c:v>4.5200000000000448E-4</c:v>
                </c:pt>
                <c:pt idx="453">
                  <c:v>4.5300000000000451E-4</c:v>
                </c:pt>
                <c:pt idx="454">
                  <c:v>4.5400000000000453E-4</c:v>
                </c:pt>
                <c:pt idx="455">
                  <c:v>4.5500000000000455E-4</c:v>
                </c:pt>
                <c:pt idx="456">
                  <c:v>4.5600000000000458E-4</c:v>
                </c:pt>
                <c:pt idx="457">
                  <c:v>4.570000000000046E-4</c:v>
                </c:pt>
                <c:pt idx="458">
                  <c:v>4.5800000000000463E-4</c:v>
                </c:pt>
                <c:pt idx="459">
                  <c:v>4.5900000000000465E-4</c:v>
                </c:pt>
                <c:pt idx="460">
                  <c:v>4.6000000000000468E-4</c:v>
                </c:pt>
                <c:pt idx="461">
                  <c:v>4.610000000000047E-4</c:v>
                </c:pt>
                <c:pt idx="462">
                  <c:v>4.6200000000000472E-4</c:v>
                </c:pt>
                <c:pt idx="463">
                  <c:v>4.6300000000000475E-4</c:v>
                </c:pt>
                <c:pt idx="464">
                  <c:v>4.6400000000000477E-4</c:v>
                </c:pt>
                <c:pt idx="465">
                  <c:v>4.650000000000048E-4</c:v>
                </c:pt>
                <c:pt idx="466">
                  <c:v>4.6600000000000482E-4</c:v>
                </c:pt>
                <c:pt idx="467">
                  <c:v>4.6700000000000485E-4</c:v>
                </c:pt>
                <c:pt idx="468">
                  <c:v>4.6800000000000487E-4</c:v>
                </c:pt>
                <c:pt idx="469">
                  <c:v>4.6900000000000489E-4</c:v>
                </c:pt>
                <c:pt idx="470">
                  <c:v>4.7000000000000492E-4</c:v>
                </c:pt>
                <c:pt idx="471">
                  <c:v>4.7100000000000494E-4</c:v>
                </c:pt>
                <c:pt idx="472">
                  <c:v>4.7200000000000497E-4</c:v>
                </c:pt>
                <c:pt idx="473">
                  <c:v>4.7300000000000499E-4</c:v>
                </c:pt>
                <c:pt idx="474">
                  <c:v>4.7400000000000502E-4</c:v>
                </c:pt>
                <c:pt idx="475">
                  <c:v>4.7500000000000504E-4</c:v>
                </c:pt>
                <c:pt idx="476">
                  <c:v>4.7600000000000506E-4</c:v>
                </c:pt>
                <c:pt idx="477">
                  <c:v>4.7700000000000509E-4</c:v>
                </c:pt>
                <c:pt idx="478">
                  <c:v>4.7800000000000511E-4</c:v>
                </c:pt>
                <c:pt idx="479">
                  <c:v>4.7900000000000514E-4</c:v>
                </c:pt>
                <c:pt idx="480">
                  <c:v>4.8000000000000516E-4</c:v>
                </c:pt>
                <c:pt idx="481">
                  <c:v>4.8100000000000519E-4</c:v>
                </c:pt>
                <c:pt idx="482">
                  <c:v>4.8200000000000521E-4</c:v>
                </c:pt>
                <c:pt idx="483">
                  <c:v>4.8300000000000524E-4</c:v>
                </c:pt>
                <c:pt idx="484">
                  <c:v>4.8400000000000526E-4</c:v>
                </c:pt>
                <c:pt idx="485">
                  <c:v>4.8500000000000528E-4</c:v>
                </c:pt>
                <c:pt idx="486">
                  <c:v>4.8600000000000531E-4</c:v>
                </c:pt>
                <c:pt idx="487">
                  <c:v>4.8700000000000533E-4</c:v>
                </c:pt>
                <c:pt idx="488">
                  <c:v>4.8800000000000536E-4</c:v>
                </c:pt>
                <c:pt idx="489">
                  <c:v>4.8900000000000538E-4</c:v>
                </c:pt>
                <c:pt idx="490">
                  <c:v>4.9000000000000541E-4</c:v>
                </c:pt>
                <c:pt idx="491">
                  <c:v>4.9100000000000543E-4</c:v>
                </c:pt>
                <c:pt idx="492">
                  <c:v>4.9200000000000545E-4</c:v>
                </c:pt>
                <c:pt idx="493">
                  <c:v>4.9300000000000548E-4</c:v>
                </c:pt>
                <c:pt idx="494">
                  <c:v>4.940000000000055E-4</c:v>
                </c:pt>
                <c:pt idx="495">
                  <c:v>4.9500000000000553E-4</c:v>
                </c:pt>
                <c:pt idx="496">
                  <c:v>4.9600000000000555E-4</c:v>
                </c:pt>
                <c:pt idx="497">
                  <c:v>4.9700000000000558E-4</c:v>
                </c:pt>
                <c:pt idx="498">
                  <c:v>4.980000000000056E-4</c:v>
                </c:pt>
                <c:pt idx="499">
                  <c:v>4.9900000000000562E-4</c:v>
                </c:pt>
                <c:pt idx="500">
                  <c:v>5.0000000000000565E-4</c:v>
                </c:pt>
                <c:pt idx="501">
                  <c:v>5.0100000000000567E-4</c:v>
                </c:pt>
                <c:pt idx="502">
                  <c:v>5.020000000000057E-4</c:v>
                </c:pt>
                <c:pt idx="503">
                  <c:v>5.0300000000000572E-4</c:v>
                </c:pt>
                <c:pt idx="504">
                  <c:v>5.0400000000000575E-4</c:v>
                </c:pt>
                <c:pt idx="505">
                  <c:v>5.0500000000000577E-4</c:v>
                </c:pt>
                <c:pt idx="506">
                  <c:v>5.0600000000000579E-4</c:v>
                </c:pt>
                <c:pt idx="507">
                  <c:v>5.0700000000000582E-4</c:v>
                </c:pt>
                <c:pt idx="508">
                  <c:v>5.0800000000000584E-4</c:v>
                </c:pt>
                <c:pt idx="509">
                  <c:v>5.0900000000000587E-4</c:v>
                </c:pt>
                <c:pt idx="510">
                  <c:v>5.1000000000000589E-4</c:v>
                </c:pt>
                <c:pt idx="511">
                  <c:v>5.1100000000000592E-4</c:v>
                </c:pt>
                <c:pt idx="512">
                  <c:v>5.1200000000000594E-4</c:v>
                </c:pt>
                <c:pt idx="513">
                  <c:v>5.1300000000000596E-4</c:v>
                </c:pt>
                <c:pt idx="514">
                  <c:v>5.1400000000000599E-4</c:v>
                </c:pt>
                <c:pt idx="515">
                  <c:v>5.1500000000000601E-4</c:v>
                </c:pt>
                <c:pt idx="516">
                  <c:v>5.1600000000000604E-4</c:v>
                </c:pt>
                <c:pt idx="517">
                  <c:v>5.1700000000000606E-4</c:v>
                </c:pt>
                <c:pt idx="518">
                  <c:v>5.1800000000000609E-4</c:v>
                </c:pt>
                <c:pt idx="519">
                  <c:v>5.1900000000000611E-4</c:v>
                </c:pt>
                <c:pt idx="520">
                  <c:v>5.2000000000000613E-4</c:v>
                </c:pt>
                <c:pt idx="521">
                  <c:v>5.2100000000000616E-4</c:v>
                </c:pt>
                <c:pt idx="522">
                  <c:v>5.2200000000000618E-4</c:v>
                </c:pt>
                <c:pt idx="523">
                  <c:v>5.2300000000000621E-4</c:v>
                </c:pt>
                <c:pt idx="524">
                  <c:v>5.2400000000000623E-4</c:v>
                </c:pt>
                <c:pt idx="525">
                  <c:v>5.2500000000000626E-4</c:v>
                </c:pt>
                <c:pt idx="526">
                  <c:v>5.2600000000000628E-4</c:v>
                </c:pt>
                <c:pt idx="527">
                  <c:v>5.270000000000063E-4</c:v>
                </c:pt>
                <c:pt idx="528">
                  <c:v>5.2800000000000633E-4</c:v>
                </c:pt>
                <c:pt idx="529">
                  <c:v>5.2900000000000635E-4</c:v>
                </c:pt>
                <c:pt idx="530">
                  <c:v>5.3000000000000638E-4</c:v>
                </c:pt>
                <c:pt idx="531">
                  <c:v>5.310000000000064E-4</c:v>
                </c:pt>
                <c:pt idx="532">
                  <c:v>5.3200000000000643E-4</c:v>
                </c:pt>
                <c:pt idx="533">
                  <c:v>5.3300000000000645E-4</c:v>
                </c:pt>
                <c:pt idx="534">
                  <c:v>5.3400000000000647E-4</c:v>
                </c:pt>
                <c:pt idx="535">
                  <c:v>5.350000000000065E-4</c:v>
                </c:pt>
                <c:pt idx="536">
                  <c:v>5.3600000000000652E-4</c:v>
                </c:pt>
                <c:pt idx="537">
                  <c:v>5.3700000000000655E-4</c:v>
                </c:pt>
                <c:pt idx="538">
                  <c:v>5.3800000000000657E-4</c:v>
                </c:pt>
                <c:pt idx="539">
                  <c:v>5.390000000000066E-4</c:v>
                </c:pt>
                <c:pt idx="540">
                  <c:v>5.4000000000000662E-4</c:v>
                </c:pt>
                <c:pt idx="541">
                  <c:v>5.4100000000000664E-4</c:v>
                </c:pt>
                <c:pt idx="542">
                  <c:v>5.4200000000000667E-4</c:v>
                </c:pt>
                <c:pt idx="543">
                  <c:v>5.4300000000000669E-4</c:v>
                </c:pt>
                <c:pt idx="544">
                  <c:v>5.4400000000000672E-4</c:v>
                </c:pt>
                <c:pt idx="545">
                  <c:v>5.4500000000000674E-4</c:v>
                </c:pt>
                <c:pt idx="546">
                  <c:v>5.4600000000000677E-4</c:v>
                </c:pt>
                <c:pt idx="547">
                  <c:v>5.4700000000000679E-4</c:v>
                </c:pt>
                <c:pt idx="548">
                  <c:v>5.4800000000000681E-4</c:v>
                </c:pt>
                <c:pt idx="549">
                  <c:v>5.4900000000000684E-4</c:v>
                </c:pt>
                <c:pt idx="550">
                  <c:v>5.5000000000000686E-4</c:v>
                </c:pt>
                <c:pt idx="551">
                  <c:v>5.5100000000000689E-4</c:v>
                </c:pt>
                <c:pt idx="552">
                  <c:v>5.5200000000000691E-4</c:v>
                </c:pt>
                <c:pt idx="553">
                  <c:v>5.5300000000000694E-4</c:v>
                </c:pt>
                <c:pt idx="554">
                  <c:v>5.5400000000000696E-4</c:v>
                </c:pt>
                <c:pt idx="555">
                  <c:v>5.5500000000000699E-4</c:v>
                </c:pt>
                <c:pt idx="556">
                  <c:v>5.5600000000000701E-4</c:v>
                </c:pt>
                <c:pt idx="557">
                  <c:v>5.5700000000000703E-4</c:v>
                </c:pt>
                <c:pt idx="558">
                  <c:v>5.5800000000000706E-4</c:v>
                </c:pt>
                <c:pt idx="559">
                  <c:v>5.5900000000000708E-4</c:v>
                </c:pt>
                <c:pt idx="560">
                  <c:v>5.6000000000000711E-4</c:v>
                </c:pt>
                <c:pt idx="561">
                  <c:v>5.6100000000000713E-4</c:v>
                </c:pt>
                <c:pt idx="562">
                  <c:v>5.6200000000000716E-4</c:v>
                </c:pt>
                <c:pt idx="563">
                  <c:v>5.6300000000000718E-4</c:v>
                </c:pt>
                <c:pt idx="564">
                  <c:v>5.640000000000072E-4</c:v>
                </c:pt>
                <c:pt idx="565">
                  <c:v>5.6500000000000723E-4</c:v>
                </c:pt>
                <c:pt idx="566">
                  <c:v>5.6600000000000725E-4</c:v>
                </c:pt>
                <c:pt idx="567">
                  <c:v>5.6700000000000728E-4</c:v>
                </c:pt>
                <c:pt idx="568">
                  <c:v>5.680000000000073E-4</c:v>
                </c:pt>
                <c:pt idx="569">
                  <c:v>5.6900000000000733E-4</c:v>
                </c:pt>
                <c:pt idx="570">
                  <c:v>5.7000000000000735E-4</c:v>
                </c:pt>
                <c:pt idx="571">
                  <c:v>5.7100000000000737E-4</c:v>
                </c:pt>
                <c:pt idx="572">
                  <c:v>5.720000000000074E-4</c:v>
                </c:pt>
                <c:pt idx="573">
                  <c:v>5.7300000000000742E-4</c:v>
                </c:pt>
                <c:pt idx="574">
                  <c:v>5.7400000000000745E-4</c:v>
                </c:pt>
                <c:pt idx="575">
                  <c:v>5.7500000000000747E-4</c:v>
                </c:pt>
                <c:pt idx="576">
                  <c:v>5.760000000000075E-4</c:v>
                </c:pt>
                <c:pt idx="577">
                  <c:v>5.7700000000000752E-4</c:v>
                </c:pt>
                <c:pt idx="578">
                  <c:v>5.7800000000000754E-4</c:v>
                </c:pt>
                <c:pt idx="579">
                  <c:v>5.7900000000000757E-4</c:v>
                </c:pt>
                <c:pt idx="580">
                  <c:v>5.8000000000000759E-4</c:v>
                </c:pt>
                <c:pt idx="581">
                  <c:v>5.8100000000000762E-4</c:v>
                </c:pt>
                <c:pt idx="582">
                  <c:v>5.8200000000000764E-4</c:v>
                </c:pt>
                <c:pt idx="583">
                  <c:v>5.8300000000000767E-4</c:v>
                </c:pt>
                <c:pt idx="584">
                  <c:v>5.8400000000000769E-4</c:v>
                </c:pt>
                <c:pt idx="585">
                  <c:v>5.8500000000000771E-4</c:v>
                </c:pt>
                <c:pt idx="586">
                  <c:v>5.8600000000000774E-4</c:v>
                </c:pt>
                <c:pt idx="587">
                  <c:v>5.8700000000000776E-4</c:v>
                </c:pt>
                <c:pt idx="588">
                  <c:v>5.8800000000000779E-4</c:v>
                </c:pt>
                <c:pt idx="589">
                  <c:v>5.8900000000000781E-4</c:v>
                </c:pt>
                <c:pt idx="590">
                  <c:v>5.9000000000000784E-4</c:v>
                </c:pt>
                <c:pt idx="591">
                  <c:v>5.9100000000000786E-4</c:v>
                </c:pt>
                <c:pt idx="592">
                  <c:v>5.9200000000000788E-4</c:v>
                </c:pt>
                <c:pt idx="593">
                  <c:v>5.9300000000000791E-4</c:v>
                </c:pt>
                <c:pt idx="594">
                  <c:v>5.9400000000000793E-4</c:v>
                </c:pt>
                <c:pt idx="595">
                  <c:v>5.9500000000000796E-4</c:v>
                </c:pt>
                <c:pt idx="596">
                  <c:v>5.9600000000000798E-4</c:v>
                </c:pt>
                <c:pt idx="597">
                  <c:v>5.9700000000000801E-4</c:v>
                </c:pt>
                <c:pt idx="598">
                  <c:v>5.9800000000000803E-4</c:v>
                </c:pt>
                <c:pt idx="599">
                  <c:v>5.9900000000000805E-4</c:v>
                </c:pt>
                <c:pt idx="600">
                  <c:v>6.0000000000000808E-4</c:v>
                </c:pt>
                <c:pt idx="601">
                  <c:v>6.010000000000081E-4</c:v>
                </c:pt>
                <c:pt idx="602">
                  <c:v>6.0200000000000813E-4</c:v>
                </c:pt>
                <c:pt idx="603">
                  <c:v>6.0300000000000815E-4</c:v>
                </c:pt>
                <c:pt idx="604">
                  <c:v>6.0400000000000818E-4</c:v>
                </c:pt>
                <c:pt idx="605">
                  <c:v>6.050000000000082E-4</c:v>
                </c:pt>
                <c:pt idx="606">
                  <c:v>6.0600000000000822E-4</c:v>
                </c:pt>
                <c:pt idx="607">
                  <c:v>6.0700000000000825E-4</c:v>
                </c:pt>
                <c:pt idx="608">
                  <c:v>6.0800000000000827E-4</c:v>
                </c:pt>
                <c:pt idx="609">
                  <c:v>6.090000000000083E-4</c:v>
                </c:pt>
                <c:pt idx="610">
                  <c:v>6.1000000000000832E-4</c:v>
                </c:pt>
                <c:pt idx="611">
                  <c:v>6.1100000000000835E-4</c:v>
                </c:pt>
                <c:pt idx="612">
                  <c:v>6.1200000000000837E-4</c:v>
                </c:pt>
                <c:pt idx="613">
                  <c:v>6.1300000000000839E-4</c:v>
                </c:pt>
                <c:pt idx="614">
                  <c:v>6.1400000000000842E-4</c:v>
                </c:pt>
                <c:pt idx="615">
                  <c:v>6.1500000000000844E-4</c:v>
                </c:pt>
                <c:pt idx="616">
                  <c:v>6.1600000000000847E-4</c:v>
                </c:pt>
                <c:pt idx="617">
                  <c:v>6.1700000000000849E-4</c:v>
                </c:pt>
                <c:pt idx="618">
                  <c:v>6.1800000000000852E-4</c:v>
                </c:pt>
                <c:pt idx="619">
                  <c:v>6.1900000000000854E-4</c:v>
                </c:pt>
                <c:pt idx="620">
                  <c:v>6.2000000000000857E-4</c:v>
                </c:pt>
                <c:pt idx="621">
                  <c:v>6.2100000000000859E-4</c:v>
                </c:pt>
                <c:pt idx="622">
                  <c:v>6.2200000000000861E-4</c:v>
                </c:pt>
                <c:pt idx="623">
                  <c:v>6.2300000000000864E-4</c:v>
                </c:pt>
                <c:pt idx="624">
                  <c:v>6.2400000000000866E-4</c:v>
                </c:pt>
                <c:pt idx="625">
                  <c:v>6.2500000000000869E-4</c:v>
                </c:pt>
                <c:pt idx="626">
                  <c:v>6.2600000000000871E-4</c:v>
                </c:pt>
                <c:pt idx="627">
                  <c:v>6.2700000000000874E-4</c:v>
                </c:pt>
                <c:pt idx="628">
                  <c:v>6.2800000000000876E-4</c:v>
                </c:pt>
                <c:pt idx="629">
                  <c:v>6.2900000000000878E-4</c:v>
                </c:pt>
                <c:pt idx="630">
                  <c:v>6.3000000000000881E-4</c:v>
                </c:pt>
                <c:pt idx="631">
                  <c:v>6.3100000000000883E-4</c:v>
                </c:pt>
                <c:pt idx="632">
                  <c:v>6.3200000000000886E-4</c:v>
                </c:pt>
                <c:pt idx="633">
                  <c:v>6.3300000000000888E-4</c:v>
                </c:pt>
                <c:pt idx="634">
                  <c:v>6.3400000000000891E-4</c:v>
                </c:pt>
                <c:pt idx="635">
                  <c:v>6.3500000000000893E-4</c:v>
                </c:pt>
                <c:pt idx="636">
                  <c:v>6.3600000000000895E-4</c:v>
                </c:pt>
                <c:pt idx="637">
                  <c:v>6.3700000000000898E-4</c:v>
                </c:pt>
                <c:pt idx="638">
                  <c:v>6.38000000000009E-4</c:v>
                </c:pt>
                <c:pt idx="639">
                  <c:v>6.3900000000000903E-4</c:v>
                </c:pt>
                <c:pt idx="640">
                  <c:v>6.4000000000000905E-4</c:v>
                </c:pt>
                <c:pt idx="641">
                  <c:v>6.4100000000000908E-4</c:v>
                </c:pt>
                <c:pt idx="642">
                  <c:v>6.420000000000091E-4</c:v>
                </c:pt>
                <c:pt idx="643">
                  <c:v>6.4300000000000912E-4</c:v>
                </c:pt>
                <c:pt idx="644">
                  <c:v>6.4400000000000915E-4</c:v>
                </c:pt>
                <c:pt idx="645">
                  <c:v>6.4500000000000917E-4</c:v>
                </c:pt>
                <c:pt idx="646">
                  <c:v>6.460000000000092E-4</c:v>
                </c:pt>
                <c:pt idx="647">
                  <c:v>6.4700000000000922E-4</c:v>
                </c:pt>
                <c:pt idx="648">
                  <c:v>6.4800000000000925E-4</c:v>
                </c:pt>
                <c:pt idx="649">
                  <c:v>6.4900000000000927E-4</c:v>
                </c:pt>
                <c:pt idx="650">
                  <c:v>6.5000000000000929E-4</c:v>
                </c:pt>
                <c:pt idx="651">
                  <c:v>6.5100000000000932E-4</c:v>
                </c:pt>
                <c:pt idx="652">
                  <c:v>6.5200000000000934E-4</c:v>
                </c:pt>
                <c:pt idx="653">
                  <c:v>6.5300000000000937E-4</c:v>
                </c:pt>
                <c:pt idx="654">
                  <c:v>6.5400000000000939E-4</c:v>
                </c:pt>
                <c:pt idx="655">
                  <c:v>6.5500000000000942E-4</c:v>
                </c:pt>
                <c:pt idx="656">
                  <c:v>6.5600000000000944E-4</c:v>
                </c:pt>
                <c:pt idx="657">
                  <c:v>6.5700000000000946E-4</c:v>
                </c:pt>
                <c:pt idx="658">
                  <c:v>6.5800000000000949E-4</c:v>
                </c:pt>
                <c:pt idx="659">
                  <c:v>6.5900000000000951E-4</c:v>
                </c:pt>
                <c:pt idx="660">
                  <c:v>6.6000000000000954E-4</c:v>
                </c:pt>
                <c:pt idx="661">
                  <c:v>6.6100000000000956E-4</c:v>
                </c:pt>
                <c:pt idx="662">
                  <c:v>6.6200000000000959E-4</c:v>
                </c:pt>
                <c:pt idx="663">
                  <c:v>6.6300000000000961E-4</c:v>
                </c:pt>
                <c:pt idx="664">
                  <c:v>6.6400000000000963E-4</c:v>
                </c:pt>
                <c:pt idx="665">
                  <c:v>6.6500000000000966E-4</c:v>
                </c:pt>
                <c:pt idx="666">
                  <c:v>6.6600000000000968E-4</c:v>
                </c:pt>
                <c:pt idx="667">
                  <c:v>6.6700000000000971E-4</c:v>
                </c:pt>
                <c:pt idx="668">
                  <c:v>6.6800000000000973E-4</c:v>
                </c:pt>
                <c:pt idx="669">
                  <c:v>6.6900000000000976E-4</c:v>
                </c:pt>
                <c:pt idx="670">
                  <c:v>6.7000000000000978E-4</c:v>
                </c:pt>
                <c:pt idx="671">
                  <c:v>6.710000000000098E-4</c:v>
                </c:pt>
                <c:pt idx="672">
                  <c:v>6.7200000000000983E-4</c:v>
                </c:pt>
                <c:pt idx="673">
                  <c:v>6.7300000000000985E-4</c:v>
                </c:pt>
                <c:pt idx="674">
                  <c:v>6.7400000000000988E-4</c:v>
                </c:pt>
                <c:pt idx="675">
                  <c:v>6.750000000000099E-4</c:v>
                </c:pt>
                <c:pt idx="676">
                  <c:v>6.7600000000000993E-4</c:v>
                </c:pt>
                <c:pt idx="677">
                  <c:v>6.7700000000000995E-4</c:v>
                </c:pt>
                <c:pt idx="678">
                  <c:v>6.7800000000000997E-4</c:v>
                </c:pt>
                <c:pt idx="679">
                  <c:v>6.7900000000001E-4</c:v>
                </c:pt>
                <c:pt idx="680">
                  <c:v>6.8000000000001002E-4</c:v>
                </c:pt>
                <c:pt idx="681">
                  <c:v>6.8100000000001005E-4</c:v>
                </c:pt>
                <c:pt idx="682">
                  <c:v>6.8200000000001007E-4</c:v>
                </c:pt>
                <c:pt idx="683">
                  <c:v>6.830000000000101E-4</c:v>
                </c:pt>
                <c:pt idx="684">
                  <c:v>6.8400000000001012E-4</c:v>
                </c:pt>
                <c:pt idx="685">
                  <c:v>6.8500000000001015E-4</c:v>
                </c:pt>
                <c:pt idx="686">
                  <c:v>6.8600000000001017E-4</c:v>
                </c:pt>
                <c:pt idx="687">
                  <c:v>6.8700000000001019E-4</c:v>
                </c:pt>
                <c:pt idx="688">
                  <c:v>6.8800000000001022E-4</c:v>
                </c:pt>
                <c:pt idx="689">
                  <c:v>6.8900000000001024E-4</c:v>
                </c:pt>
                <c:pt idx="690">
                  <c:v>6.9000000000001027E-4</c:v>
                </c:pt>
                <c:pt idx="691">
                  <c:v>6.9100000000001029E-4</c:v>
                </c:pt>
                <c:pt idx="692">
                  <c:v>6.9200000000001032E-4</c:v>
                </c:pt>
                <c:pt idx="693">
                  <c:v>6.9300000000001034E-4</c:v>
                </c:pt>
                <c:pt idx="694">
                  <c:v>6.9400000000001036E-4</c:v>
                </c:pt>
                <c:pt idx="695">
                  <c:v>6.9500000000001039E-4</c:v>
                </c:pt>
                <c:pt idx="696">
                  <c:v>6.9600000000001041E-4</c:v>
                </c:pt>
                <c:pt idx="697">
                  <c:v>6.9700000000001044E-4</c:v>
                </c:pt>
                <c:pt idx="698">
                  <c:v>6.9800000000001046E-4</c:v>
                </c:pt>
                <c:pt idx="699">
                  <c:v>6.9900000000001049E-4</c:v>
                </c:pt>
                <c:pt idx="700">
                  <c:v>7.0000000000001051E-4</c:v>
                </c:pt>
                <c:pt idx="701">
                  <c:v>7.0100000000001053E-4</c:v>
                </c:pt>
                <c:pt idx="702">
                  <c:v>7.0200000000001056E-4</c:v>
                </c:pt>
                <c:pt idx="703">
                  <c:v>7.0300000000001058E-4</c:v>
                </c:pt>
                <c:pt idx="704">
                  <c:v>7.0400000000001061E-4</c:v>
                </c:pt>
                <c:pt idx="705">
                  <c:v>7.0500000000001063E-4</c:v>
                </c:pt>
                <c:pt idx="706">
                  <c:v>7.0600000000001066E-4</c:v>
                </c:pt>
                <c:pt idx="707">
                  <c:v>7.0700000000001068E-4</c:v>
                </c:pt>
                <c:pt idx="708">
                  <c:v>7.080000000000107E-4</c:v>
                </c:pt>
                <c:pt idx="709">
                  <c:v>7.0900000000001073E-4</c:v>
                </c:pt>
                <c:pt idx="710">
                  <c:v>7.1000000000001075E-4</c:v>
                </c:pt>
                <c:pt idx="711">
                  <c:v>7.1100000000001078E-4</c:v>
                </c:pt>
                <c:pt idx="712">
                  <c:v>7.120000000000108E-4</c:v>
                </c:pt>
                <c:pt idx="713">
                  <c:v>7.1300000000001083E-4</c:v>
                </c:pt>
                <c:pt idx="714">
                  <c:v>7.1400000000001085E-4</c:v>
                </c:pt>
                <c:pt idx="715">
                  <c:v>7.1500000000001087E-4</c:v>
                </c:pt>
                <c:pt idx="716">
                  <c:v>7.160000000000109E-4</c:v>
                </c:pt>
                <c:pt idx="717">
                  <c:v>7.1700000000001092E-4</c:v>
                </c:pt>
                <c:pt idx="718">
                  <c:v>7.1800000000001095E-4</c:v>
                </c:pt>
                <c:pt idx="719">
                  <c:v>7.1900000000001097E-4</c:v>
                </c:pt>
                <c:pt idx="720">
                  <c:v>7.20000000000011E-4</c:v>
                </c:pt>
                <c:pt idx="721">
                  <c:v>7.2100000000001102E-4</c:v>
                </c:pt>
                <c:pt idx="722">
                  <c:v>7.2200000000001104E-4</c:v>
                </c:pt>
                <c:pt idx="723">
                  <c:v>7.2300000000001107E-4</c:v>
                </c:pt>
                <c:pt idx="724">
                  <c:v>7.2400000000001109E-4</c:v>
                </c:pt>
                <c:pt idx="725">
                  <c:v>7.2500000000001112E-4</c:v>
                </c:pt>
                <c:pt idx="726">
                  <c:v>7.2600000000001114E-4</c:v>
                </c:pt>
                <c:pt idx="727">
                  <c:v>7.2700000000001117E-4</c:v>
                </c:pt>
                <c:pt idx="728">
                  <c:v>7.2800000000001119E-4</c:v>
                </c:pt>
                <c:pt idx="729">
                  <c:v>7.2900000000001121E-4</c:v>
                </c:pt>
                <c:pt idx="730">
                  <c:v>7.3000000000001124E-4</c:v>
                </c:pt>
                <c:pt idx="731">
                  <c:v>7.3100000000001126E-4</c:v>
                </c:pt>
                <c:pt idx="732">
                  <c:v>7.3200000000001129E-4</c:v>
                </c:pt>
                <c:pt idx="733">
                  <c:v>7.3300000000001131E-4</c:v>
                </c:pt>
                <c:pt idx="734">
                  <c:v>7.3400000000001134E-4</c:v>
                </c:pt>
                <c:pt idx="735">
                  <c:v>7.3500000000001136E-4</c:v>
                </c:pt>
                <c:pt idx="736">
                  <c:v>7.3600000000001138E-4</c:v>
                </c:pt>
                <c:pt idx="737">
                  <c:v>7.3700000000001141E-4</c:v>
                </c:pt>
                <c:pt idx="738">
                  <c:v>7.3800000000001143E-4</c:v>
                </c:pt>
                <c:pt idx="739">
                  <c:v>7.3900000000001146E-4</c:v>
                </c:pt>
                <c:pt idx="740">
                  <c:v>7.4000000000001148E-4</c:v>
                </c:pt>
                <c:pt idx="741">
                  <c:v>7.4100000000001151E-4</c:v>
                </c:pt>
                <c:pt idx="742">
                  <c:v>7.4200000000001153E-4</c:v>
                </c:pt>
                <c:pt idx="743">
                  <c:v>7.4300000000001155E-4</c:v>
                </c:pt>
                <c:pt idx="744">
                  <c:v>7.4400000000001158E-4</c:v>
                </c:pt>
                <c:pt idx="745">
                  <c:v>7.450000000000116E-4</c:v>
                </c:pt>
                <c:pt idx="746">
                  <c:v>7.4600000000001163E-4</c:v>
                </c:pt>
                <c:pt idx="747">
                  <c:v>7.4700000000001165E-4</c:v>
                </c:pt>
                <c:pt idx="748">
                  <c:v>7.4800000000001168E-4</c:v>
                </c:pt>
                <c:pt idx="749">
                  <c:v>7.490000000000117E-4</c:v>
                </c:pt>
                <c:pt idx="750">
                  <c:v>7.5000000000001172E-4</c:v>
                </c:pt>
                <c:pt idx="751">
                  <c:v>7.5100000000001175E-4</c:v>
                </c:pt>
                <c:pt idx="752">
                  <c:v>7.5200000000001177E-4</c:v>
                </c:pt>
                <c:pt idx="753">
                  <c:v>7.530000000000118E-4</c:v>
                </c:pt>
                <c:pt idx="754">
                  <c:v>7.5400000000001182E-4</c:v>
                </c:pt>
                <c:pt idx="755">
                  <c:v>7.5500000000001185E-4</c:v>
                </c:pt>
                <c:pt idx="756">
                  <c:v>7.5600000000001187E-4</c:v>
                </c:pt>
                <c:pt idx="757">
                  <c:v>7.570000000000119E-4</c:v>
                </c:pt>
                <c:pt idx="758">
                  <c:v>7.5800000000001192E-4</c:v>
                </c:pt>
                <c:pt idx="759">
                  <c:v>7.5900000000001194E-4</c:v>
                </c:pt>
                <c:pt idx="760">
                  <c:v>7.6000000000001197E-4</c:v>
                </c:pt>
                <c:pt idx="761">
                  <c:v>7.6100000000001199E-4</c:v>
                </c:pt>
                <c:pt idx="762">
                  <c:v>7.6200000000001202E-4</c:v>
                </c:pt>
                <c:pt idx="763">
                  <c:v>7.6300000000001204E-4</c:v>
                </c:pt>
                <c:pt idx="764">
                  <c:v>7.6400000000001207E-4</c:v>
                </c:pt>
                <c:pt idx="765">
                  <c:v>7.6500000000001209E-4</c:v>
                </c:pt>
                <c:pt idx="766">
                  <c:v>7.6600000000001211E-4</c:v>
                </c:pt>
                <c:pt idx="767">
                  <c:v>7.6700000000001214E-4</c:v>
                </c:pt>
                <c:pt idx="768">
                  <c:v>7.6800000000001216E-4</c:v>
                </c:pt>
                <c:pt idx="769">
                  <c:v>7.6900000000001219E-4</c:v>
                </c:pt>
                <c:pt idx="770">
                  <c:v>7.7000000000001221E-4</c:v>
                </c:pt>
                <c:pt idx="771">
                  <c:v>7.7100000000001224E-4</c:v>
                </c:pt>
                <c:pt idx="772">
                  <c:v>7.7200000000001226E-4</c:v>
                </c:pt>
                <c:pt idx="773">
                  <c:v>7.7300000000001228E-4</c:v>
                </c:pt>
                <c:pt idx="774">
                  <c:v>7.7400000000001231E-4</c:v>
                </c:pt>
                <c:pt idx="775">
                  <c:v>7.7500000000001233E-4</c:v>
                </c:pt>
                <c:pt idx="776">
                  <c:v>7.7600000000001236E-4</c:v>
                </c:pt>
                <c:pt idx="777">
                  <c:v>7.7700000000001238E-4</c:v>
                </c:pt>
                <c:pt idx="778">
                  <c:v>7.7800000000001241E-4</c:v>
                </c:pt>
                <c:pt idx="779">
                  <c:v>7.7900000000001243E-4</c:v>
                </c:pt>
                <c:pt idx="780">
                  <c:v>7.8000000000001245E-4</c:v>
                </c:pt>
                <c:pt idx="781">
                  <c:v>7.8100000000001248E-4</c:v>
                </c:pt>
                <c:pt idx="782">
                  <c:v>7.820000000000125E-4</c:v>
                </c:pt>
                <c:pt idx="783">
                  <c:v>7.8300000000001253E-4</c:v>
                </c:pt>
                <c:pt idx="784">
                  <c:v>7.8400000000001255E-4</c:v>
                </c:pt>
                <c:pt idx="785">
                  <c:v>7.8500000000001258E-4</c:v>
                </c:pt>
                <c:pt idx="786">
                  <c:v>7.860000000000126E-4</c:v>
                </c:pt>
                <c:pt idx="787">
                  <c:v>7.8700000000001262E-4</c:v>
                </c:pt>
                <c:pt idx="788">
                  <c:v>7.8800000000001265E-4</c:v>
                </c:pt>
                <c:pt idx="789">
                  <c:v>7.8900000000001267E-4</c:v>
                </c:pt>
                <c:pt idx="790">
                  <c:v>7.900000000000127E-4</c:v>
                </c:pt>
                <c:pt idx="791">
                  <c:v>7.9100000000001272E-4</c:v>
                </c:pt>
                <c:pt idx="792">
                  <c:v>7.9200000000001275E-4</c:v>
                </c:pt>
                <c:pt idx="793">
                  <c:v>7.9300000000001277E-4</c:v>
                </c:pt>
                <c:pt idx="794">
                  <c:v>7.9400000000001279E-4</c:v>
                </c:pt>
                <c:pt idx="795">
                  <c:v>7.9500000000001282E-4</c:v>
                </c:pt>
                <c:pt idx="796">
                  <c:v>7.9600000000001284E-4</c:v>
                </c:pt>
                <c:pt idx="797">
                  <c:v>7.9700000000001287E-4</c:v>
                </c:pt>
                <c:pt idx="798">
                  <c:v>7.9800000000001289E-4</c:v>
                </c:pt>
                <c:pt idx="799">
                  <c:v>7.9900000000001292E-4</c:v>
                </c:pt>
                <c:pt idx="800">
                  <c:v>8.0000000000001294E-4</c:v>
                </c:pt>
                <c:pt idx="801">
                  <c:v>8.0100000000001296E-4</c:v>
                </c:pt>
                <c:pt idx="802">
                  <c:v>8.0200000000001299E-4</c:v>
                </c:pt>
                <c:pt idx="803">
                  <c:v>8.0300000000001301E-4</c:v>
                </c:pt>
                <c:pt idx="804">
                  <c:v>8.0400000000001304E-4</c:v>
                </c:pt>
                <c:pt idx="805">
                  <c:v>8.0500000000001306E-4</c:v>
                </c:pt>
                <c:pt idx="806">
                  <c:v>8.0600000000001309E-4</c:v>
                </c:pt>
                <c:pt idx="807">
                  <c:v>8.0700000000001311E-4</c:v>
                </c:pt>
                <c:pt idx="808">
                  <c:v>8.0800000000001313E-4</c:v>
                </c:pt>
                <c:pt idx="809">
                  <c:v>8.0900000000001316E-4</c:v>
                </c:pt>
                <c:pt idx="810">
                  <c:v>8.1000000000001318E-4</c:v>
                </c:pt>
                <c:pt idx="811">
                  <c:v>8.1100000000001321E-4</c:v>
                </c:pt>
                <c:pt idx="812">
                  <c:v>8.1200000000001323E-4</c:v>
                </c:pt>
                <c:pt idx="813">
                  <c:v>8.1300000000001326E-4</c:v>
                </c:pt>
                <c:pt idx="814">
                  <c:v>8.1400000000001328E-4</c:v>
                </c:pt>
                <c:pt idx="815">
                  <c:v>8.150000000000133E-4</c:v>
                </c:pt>
                <c:pt idx="816">
                  <c:v>8.1600000000001333E-4</c:v>
                </c:pt>
                <c:pt idx="817">
                  <c:v>8.1700000000001335E-4</c:v>
                </c:pt>
                <c:pt idx="818">
                  <c:v>8.1800000000001338E-4</c:v>
                </c:pt>
                <c:pt idx="819">
                  <c:v>8.190000000000134E-4</c:v>
                </c:pt>
                <c:pt idx="820">
                  <c:v>8.2000000000001343E-4</c:v>
                </c:pt>
                <c:pt idx="821">
                  <c:v>8.2100000000001345E-4</c:v>
                </c:pt>
                <c:pt idx="822">
                  <c:v>8.2200000000001348E-4</c:v>
                </c:pt>
                <c:pt idx="823">
                  <c:v>8.230000000000135E-4</c:v>
                </c:pt>
                <c:pt idx="824">
                  <c:v>8.2400000000001352E-4</c:v>
                </c:pt>
                <c:pt idx="825">
                  <c:v>8.2500000000001355E-4</c:v>
                </c:pt>
                <c:pt idx="826">
                  <c:v>8.2600000000001357E-4</c:v>
                </c:pt>
                <c:pt idx="827">
                  <c:v>8.270000000000136E-4</c:v>
                </c:pt>
                <c:pt idx="828">
                  <c:v>8.2800000000001362E-4</c:v>
                </c:pt>
                <c:pt idx="829">
                  <c:v>8.2900000000001365E-4</c:v>
                </c:pt>
                <c:pt idx="830">
                  <c:v>8.3000000000001367E-4</c:v>
                </c:pt>
                <c:pt idx="831">
                  <c:v>8.3100000000001369E-4</c:v>
                </c:pt>
                <c:pt idx="832">
                  <c:v>8.3200000000001372E-4</c:v>
                </c:pt>
                <c:pt idx="833">
                  <c:v>8.3300000000001374E-4</c:v>
                </c:pt>
                <c:pt idx="834">
                  <c:v>8.3400000000001377E-4</c:v>
                </c:pt>
                <c:pt idx="835">
                  <c:v>8.3500000000001379E-4</c:v>
                </c:pt>
                <c:pt idx="836">
                  <c:v>8.3600000000001382E-4</c:v>
                </c:pt>
                <c:pt idx="837">
                  <c:v>8.3700000000001384E-4</c:v>
                </c:pt>
                <c:pt idx="838">
                  <c:v>8.3800000000001386E-4</c:v>
                </c:pt>
                <c:pt idx="839">
                  <c:v>8.3900000000001389E-4</c:v>
                </c:pt>
                <c:pt idx="840">
                  <c:v>8.4000000000001391E-4</c:v>
                </c:pt>
                <c:pt idx="841">
                  <c:v>8.4100000000001394E-4</c:v>
                </c:pt>
                <c:pt idx="842">
                  <c:v>8.4200000000001396E-4</c:v>
                </c:pt>
                <c:pt idx="843">
                  <c:v>8.4300000000001399E-4</c:v>
                </c:pt>
                <c:pt idx="844">
                  <c:v>8.4400000000001401E-4</c:v>
                </c:pt>
                <c:pt idx="845">
                  <c:v>8.4500000000001403E-4</c:v>
                </c:pt>
                <c:pt idx="846">
                  <c:v>8.4600000000001406E-4</c:v>
                </c:pt>
                <c:pt idx="847">
                  <c:v>8.4700000000001408E-4</c:v>
                </c:pt>
                <c:pt idx="848">
                  <c:v>8.4800000000001411E-4</c:v>
                </c:pt>
                <c:pt idx="849">
                  <c:v>8.4900000000001413E-4</c:v>
                </c:pt>
                <c:pt idx="850">
                  <c:v>8.5000000000001416E-4</c:v>
                </c:pt>
                <c:pt idx="851">
                  <c:v>8.5100000000001418E-4</c:v>
                </c:pt>
                <c:pt idx="852">
                  <c:v>8.520000000000142E-4</c:v>
                </c:pt>
                <c:pt idx="853">
                  <c:v>8.5300000000001423E-4</c:v>
                </c:pt>
                <c:pt idx="854">
                  <c:v>8.5400000000001425E-4</c:v>
                </c:pt>
                <c:pt idx="855">
                  <c:v>8.5500000000001428E-4</c:v>
                </c:pt>
                <c:pt idx="856">
                  <c:v>8.560000000000143E-4</c:v>
                </c:pt>
                <c:pt idx="857">
                  <c:v>8.5700000000001433E-4</c:v>
                </c:pt>
                <c:pt idx="858">
                  <c:v>8.5800000000001435E-4</c:v>
                </c:pt>
                <c:pt idx="859">
                  <c:v>8.5900000000001437E-4</c:v>
                </c:pt>
                <c:pt idx="860">
                  <c:v>8.600000000000144E-4</c:v>
                </c:pt>
                <c:pt idx="861">
                  <c:v>8.6100000000001442E-4</c:v>
                </c:pt>
                <c:pt idx="862">
                  <c:v>8.6200000000001445E-4</c:v>
                </c:pt>
                <c:pt idx="863">
                  <c:v>8.6300000000001447E-4</c:v>
                </c:pt>
                <c:pt idx="864">
                  <c:v>8.640000000000145E-4</c:v>
                </c:pt>
                <c:pt idx="865">
                  <c:v>8.6500000000001452E-4</c:v>
                </c:pt>
                <c:pt idx="866">
                  <c:v>8.6600000000001454E-4</c:v>
                </c:pt>
                <c:pt idx="867">
                  <c:v>8.6700000000001457E-4</c:v>
                </c:pt>
                <c:pt idx="868">
                  <c:v>8.6800000000001459E-4</c:v>
                </c:pt>
                <c:pt idx="869">
                  <c:v>8.6900000000001462E-4</c:v>
                </c:pt>
                <c:pt idx="870">
                  <c:v>8.7000000000001464E-4</c:v>
                </c:pt>
                <c:pt idx="871">
                  <c:v>8.7100000000001467E-4</c:v>
                </c:pt>
                <c:pt idx="872">
                  <c:v>8.7200000000001469E-4</c:v>
                </c:pt>
                <c:pt idx="873">
                  <c:v>8.7300000000001471E-4</c:v>
                </c:pt>
                <c:pt idx="874">
                  <c:v>8.7400000000001474E-4</c:v>
                </c:pt>
                <c:pt idx="875">
                  <c:v>8.7500000000001476E-4</c:v>
                </c:pt>
                <c:pt idx="876">
                  <c:v>8.7600000000001479E-4</c:v>
                </c:pt>
                <c:pt idx="877">
                  <c:v>8.7700000000001481E-4</c:v>
                </c:pt>
                <c:pt idx="878">
                  <c:v>8.7800000000001484E-4</c:v>
                </c:pt>
                <c:pt idx="879">
                  <c:v>8.7900000000001486E-4</c:v>
                </c:pt>
                <c:pt idx="880">
                  <c:v>8.8000000000001488E-4</c:v>
                </c:pt>
                <c:pt idx="881">
                  <c:v>8.8100000000001491E-4</c:v>
                </c:pt>
                <c:pt idx="882">
                  <c:v>8.8200000000001493E-4</c:v>
                </c:pt>
                <c:pt idx="883">
                  <c:v>8.8300000000001496E-4</c:v>
                </c:pt>
                <c:pt idx="884">
                  <c:v>8.8400000000001498E-4</c:v>
                </c:pt>
                <c:pt idx="885">
                  <c:v>8.8500000000001501E-4</c:v>
                </c:pt>
                <c:pt idx="886">
                  <c:v>8.8600000000001503E-4</c:v>
                </c:pt>
                <c:pt idx="887">
                  <c:v>8.8700000000001506E-4</c:v>
                </c:pt>
                <c:pt idx="888">
                  <c:v>8.8800000000001508E-4</c:v>
                </c:pt>
                <c:pt idx="889">
                  <c:v>8.890000000000151E-4</c:v>
                </c:pt>
                <c:pt idx="890">
                  <c:v>8.9000000000001513E-4</c:v>
                </c:pt>
                <c:pt idx="891">
                  <c:v>8.9100000000001515E-4</c:v>
                </c:pt>
                <c:pt idx="892">
                  <c:v>8.9200000000001518E-4</c:v>
                </c:pt>
                <c:pt idx="893">
                  <c:v>8.930000000000152E-4</c:v>
                </c:pt>
                <c:pt idx="894">
                  <c:v>8.9400000000001523E-4</c:v>
                </c:pt>
                <c:pt idx="895">
                  <c:v>8.9500000000001525E-4</c:v>
                </c:pt>
                <c:pt idx="896">
                  <c:v>8.9600000000001527E-4</c:v>
                </c:pt>
                <c:pt idx="897">
                  <c:v>8.970000000000153E-4</c:v>
                </c:pt>
                <c:pt idx="898">
                  <c:v>8.9800000000001532E-4</c:v>
                </c:pt>
                <c:pt idx="899">
                  <c:v>8.9900000000001535E-4</c:v>
                </c:pt>
                <c:pt idx="900">
                  <c:v>9.0000000000001537E-4</c:v>
                </c:pt>
                <c:pt idx="901">
                  <c:v>9.010000000000154E-4</c:v>
                </c:pt>
                <c:pt idx="902">
                  <c:v>9.0200000000001542E-4</c:v>
                </c:pt>
                <c:pt idx="903">
                  <c:v>9.0300000000001544E-4</c:v>
                </c:pt>
                <c:pt idx="904">
                  <c:v>9.0400000000001547E-4</c:v>
                </c:pt>
                <c:pt idx="905">
                  <c:v>9.0500000000001549E-4</c:v>
                </c:pt>
                <c:pt idx="906">
                  <c:v>9.0600000000001552E-4</c:v>
                </c:pt>
                <c:pt idx="907">
                  <c:v>9.0700000000001554E-4</c:v>
                </c:pt>
                <c:pt idx="908">
                  <c:v>9.0800000000001557E-4</c:v>
                </c:pt>
                <c:pt idx="909">
                  <c:v>9.0900000000001559E-4</c:v>
                </c:pt>
                <c:pt idx="910">
                  <c:v>9.1000000000001561E-4</c:v>
                </c:pt>
                <c:pt idx="911">
                  <c:v>9.1100000000001564E-4</c:v>
                </c:pt>
                <c:pt idx="912">
                  <c:v>9.1200000000001566E-4</c:v>
                </c:pt>
                <c:pt idx="913">
                  <c:v>9.1300000000001569E-4</c:v>
                </c:pt>
                <c:pt idx="914">
                  <c:v>9.1400000000001571E-4</c:v>
                </c:pt>
                <c:pt idx="915">
                  <c:v>9.1500000000001574E-4</c:v>
                </c:pt>
                <c:pt idx="916">
                  <c:v>9.1600000000001576E-4</c:v>
                </c:pt>
                <c:pt idx="917">
                  <c:v>9.1700000000001578E-4</c:v>
                </c:pt>
                <c:pt idx="918">
                  <c:v>9.1800000000001581E-4</c:v>
                </c:pt>
                <c:pt idx="919">
                  <c:v>9.1900000000001583E-4</c:v>
                </c:pt>
                <c:pt idx="920">
                  <c:v>9.2000000000001586E-4</c:v>
                </c:pt>
                <c:pt idx="921">
                  <c:v>9.2100000000001588E-4</c:v>
                </c:pt>
                <c:pt idx="922">
                  <c:v>9.2200000000001591E-4</c:v>
                </c:pt>
                <c:pt idx="923">
                  <c:v>9.2300000000001593E-4</c:v>
                </c:pt>
                <c:pt idx="924">
                  <c:v>9.2400000000001595E-4</c:v>
                </c:pt>
                <c:pt idx="925">
                  <c:v>9.2500000000001598E-4</c:v>
                </c:pt>
                <c:pt idx="926">
                  <c:v>9.26000000000016E-4</c:v>
                </c:pt>
                <c:pt idx="927">
                  <c:v>9.2700000000001603E-4</c:v>
                </c:pt>
                <c:pt idx="928">
                  <c:v>9.2800000000001605E-4</c:v>
                </c:pt>
                <c:pt idx="929">
                  <c:v>9.2900000000001608E-4</c:v>
                </c:pt>
                <c:pt idx="930">
                  <c:v>9.300000000000161E-4</c:v>
                </c:pt>
                <c:pt idx="931">
                  <c:v>9.3100000000001612E-4</c:v>
                </c:pt>
                <c:pt idx="932">
                  <c:v>9.3200000000001615E-4</c:v>
                </c:pt>
                <c:pt idx="933">
                  <c:v>9.3300000000001617E-4</c:v>
                </c:pt>
                <c:pt idx="934">
                  <c:v>9.340000000000162E-4</c:v>
                </c:pt>
                <c:pt idx="935">
                  <c:v>9.3500000000001622E-4</c:v>
                </c:pt>
                <c:pt idx="936">
                  <c:v>9.3600000000001625E-4</c:v>
                </c:pt>
                <c:pt idx="937">
                  <c:v>9.3700000000001627E-4</c:v>
                </c:pt>
                <c:pt idx="938">
                  <c:v>9.3800000000001629E-4</c:v>
                </c:pt>
                <c:pt idx="939">
                  <c:v>9.3900000000001632E-4</c:v>
                </c:pt>
                <c:pt idx="940">
                  <c:v>9.4000000000001634E-4</c:v>
                </c:pt>
                <c:pt idx="941">
                  <c:v>9.4100000000001637E-4</c:v>
                </c:pt>
                <c:pt idx="942">
                  <c:v>9.4200000000001639E-4</c:v>
                </c:pt>
                <c:pt idx="943">
                  <c:v>9.4300000000001642E-4</c:v>
                </c:pt>
                <c:pt idx="944">
                  <c:v>9.4400000000001644E-4</c:v>
                </c:pt>
                <c:pt idx="945">
                  <c:v>9.4500000000001646E-4</c:v>
                </c:pt>
                <c:pt idx="946">
                  <c:v>9.4600000000001649E-4</c:v>
                </c:pt>
                <c:pt idx="947">
                  <c:v>9.4700000000001651E-4</c:v>
                </c:pt>
                <c:pt idx="948">
                  <c:v>9.4800000000001654E-4</c:v>
                </c:pt>
                <c:pt idx="949">
                  <c:v>9.4900000000001656E-4</c:v>
                </c:pt>
                <c:pt idx="950">
                  <c:v>9.5000000000001659E-4</c:v>
                </c:pt>
                <c:pt idx="951">
                  <c:v>9.5100000000001661E-4</c:v>
                </c:pt>
                <c:pt idx="952">
                  <c:v>9.5200000000001663E-4</c:v>
                </c:pt>
                <c:pt idx="953">
                  <c:v>9.5300000000001666E-4</c:v>
                </c:pt>
                <c:pt idx="954">
                  <c:v>9.5400000000001668E-4</c:v>
                </c:pt>
                <c:pt idx="955">
                  <c:v>9.5500000000001671E-4</c:v>
                </c:pt>
                <c:pt idx="956">
                  <c:v>9.5600000000001673E-4</c:v>
                </c:pt>
                <c:pt idx="957">
                  <c:v>9.5700000000001676E-4</c:v>
                </c:pt>
                <c:pt idx="958">
                  <c:v>9.5800000000001678E-4</c:v>
                </c:pt>
                <c:pt idx="959">
                  <c:v>9.5900000000001681E-4</c:v>
                </c:pt>
                <c:pt idx="960">
                  <c:v>9.6000000000001683E-4</c:v>
                </c:pt>
                <c:pt idx="961">
                  <c:v>9.6100000000001685E-4</c:v>
                </c:pt>
                <c:pt idx="962">
                  <c:v>9.6200000000001688E-4</c:v>
                </c:pt>
                <c:pt idx="963">
                  <c:v>9.630000000000169E-4</c:v>
                </c:pt>
                <c:pt idx="964">
                  <c:v>9.6400000000001693E-4</c:v>
                </c:pt>
                <c:pt idx="965">
                  <c:v>9.6500000000001695E-4</c:v>
                </c:pt>
                <c:pt idx="966">
                  <c:v>9.6600000000001698E-4</c:v>
                </c:pt>
                <c:pt idx="967">
                  <c:v>9.67000000000017E-4</c:v>
                </c:pt>
                <c:pt idx="968">
                  <c:v>9.6800000000001702E-4</c:v>
                </c:pt>
                <c:pt idx="969">
                  <c:v>9.6900000000001705E-4</c:v>
                </c:pt>
                <c:pt idx="970">
                  <c:v>9.7000000000001707E-4</c:v>
                </c:pt>
                <c:pt idx="971">
                  <c:v>9.710000000000171E-4</c:v>
                </c:pt>
                <c:pt idx="972">
                  <c:v>9.7200000000001712E-4</c:v>
                </c:pt>
                <c:pt idx="973">
                  <c:v>9.7300000000001715E-4</c:v>
                </c:pt>
                <c:pt idx="974">
                  <c:v>9.7400000000001717E-4</c:v>
                </c:pt>
                <c:pt idx="975">
                  <c:v>9.7500000000001719E-4</c:v>
                </c:pt>
                <c:pt idx="976">
                  <c:v>9.7600000000001722E-4</c:v>
                </c:pt>
                <c:pt idx="977">
                  <c:v>9.7700000000001713E-4</c:v>
                </c:pt>
                <c:pt idx="978">
                  <c:v>9.7800000000001705E-4</c:v>
                </c:pt>
                <c:pt idx="979">
                  <c:v>9.7900000000001697E-4</c:v>
                </c:pt>
                <c:pt idx="980">
                  <c:v>9.8000000000001688E-4</c:v>
                </c:pt>
                <c:pt idx="981">
                  <c:v>9.810000000000168E-4</c:v>
                </c:pt>
                <c:pt idx="982">
                  <c:v>9.8200000000001671E-4</c:v>
                </c:pt>
                <c:pt idx="983">
                  <c:v>9.8300000000001663E-4</c:v>
                </c:pt>
                <c:pt idx="984">
                  <c:v>9.8400000000001655E-4</c:v>
                </c:pt>
                <c:pt idx="985">
                  <c:v>9.8500000000001646E-4</c:v>
                </c:pt>
                <c:pt idx="986">
                  <c:v>9.8600000000001638E-4</c:v>
                </c:pt>
                <c:pt idx="987">
                  <c:v>9.8700000000001629E-4</c:v>
                </c:pt>
                <c:pt idx="988">
                  <c:v>9.8800000000001621E-4</c:v>
                </c:pt>
                <c:pt idx="989">
                  <c:v>9.8900000000001612E-4</c:v>
                </c:pt>
                <c:pt idx="990">
                  <c:v>9.9000000000001604E-4</c:v>
                </c:pt>
                <c:pt idx="991">
                  <c:v>9.9100000000001596E-4</c:v>
                </c:pt>
                <c:pt idx="992">
                  <c:v>9.9200000000001587E-4</c:v>
                </c:pt>
                <c:pt idx="993">
                  <c:v>9.9300000000001579E-4</c:v>
                </c:pt>
                <c:pt idx="994">
                  <c:v>9.940000000000157E-4</c:v>
                </c:pt>
                <c:pt idx="995">
                  <c:v>9.9500000000001562E-4</c:v>
                </c:pt>
                <c:pt idx="996">
                  <c:v>9.9600000000001554E-4</c:v>
                </c:pt>
                <c:pt idx="997">
                  <c:v>9.9700000000001545E-4</c:v>
                </c:pt>
                <c:pt idx="998">
                  <c:v>9.9800000000001537E-4</c:v>
                </c:pt>
                <c:pt idx="999">
                  <c:v>9.9900000000001528E-4</c:v>
                </c:pt>
                <c:pt idx="1000">
                  <c:v>1.0000000000000152E-3</c:v>
                </c:pt>
                <c:pt idx="1001">
                  <c:v>1.0010000000000151E-3</c:v>
                </c:pt>
                <c:pt idx="1002">
                  <c:v>1.002000000000015E-3</c:v>
                </c:pt>
                <c:pt idx="1003">
                  <c:v>1.0030000000000149E-3</c:v>
                </c:pt>
                <c:pt idx="1004">
                  <c:v>1.0040000000000149E-3</c:v>
                </c:pt>
                <c:pt idx="1005">
                  <c:v>1.0050000000000148E-3</c:v>
                </c:pt>
                <c:pt idx="1006">
                  <c:v>1.0060000000000147E-3</c:v>
                </c:pt>
                <c:pt idx="1007">
                  <c:v>1.0070000000000146E-3</c:v>
                </c:pt>
                <c:pt idx="1008">
                  <c:v>1.0080000000000145E-3</c:v>
                </c:pt>
                <c:pt idx="1009">
                  <c:v>1.0090000000000144E-3</c:v>
                </c:pt>
                <c:pt idx="1010">
                  <c:v>1.0100000000000144E-3</c:v>
                </c:pt>
                <c:pt idx="1011">
                  <c:v>1.0110000000000143E-3</c:v>
                </c:pt>
                <c:pt idx="1012">
                  <c:v>1.0120000000000142E-3</c:v>
                </c:pt>
                <c:pt idx="1013">
                  <c:v>1.0130000000000141E-3</c:v>
                </c:pt>
                <c:pt idx="1014">
                  <c:v>1.014000000000014E-3</c:v>
                </c:pt>
                <c:pt idx="1015">
                  <c:v>1.0150000000000139E-3</c:v>
                </c:pt>
                <c:pt idx="1016">
                  <c:v>1.0160000000000139E-3</c:v>
                </c:pt>
                <c:pt idx="1017">
                  <c:v>1.0170000000000138E-3</c:v>
                </c:pt>
                <c:pt idx="1018">
                  <c:v>1.0180000000000137E-3</c:v>
                </c:pt>
                <c:pt idx="1019">
                  <c:v>1.0190000000000136E-3</c:v>
                </c:pt>
                <c:pt idx="1020">
                  <c:v>1.0200000000000135E-3</c:v>
                </c:pt>
                <c:pt idx="1021">
                  <c:v>1.0210000000000134E-3</c:v>
                </c:pt>
                <c:pt idx="1022">
                  <c:v>1.0220000000000133E-3</c:v>
                </c:pt>
                <c:pt idx="1023">
                  <c:v>1.0230000000000133E-3</c:v>
                </c:pt>
                <c:pt idx="1024">
                  <c:v>1.0240000000000132E-3</c:v>
                </c:pt>
                <c:pt idx="1025">
                  <c:v>1.0250000000000131E-3</c:v>
                </c:pt>
                <c:pt idx="1026">
                  <c:v>1.026000000000013E-3</c:v>
                </c:pt>
                <c:pt idx="1027">
                  <c:v>1.0270000000000129E-3</c:v>
                </c:pt>
                <c:pt idx="1028">
                  <c:v>1.0280000000000128E-3</c:v>
                </c:pt>
                <c:pt idx="1029">
                  <c:v>1.0290000000000128E-3</c:v>
                </c:pt>
                <c:pt idx="1030">
                  <c:v>1.0300000000000127E-3</c:v>
                </c:pt>
                <c:pt idx="1031">
                  <c:v>1.0310000000000126E-3</c:v>
                </c:pt>
                <c:pt idx="1032">
                  <c:v>1.0320000000000125E-3</c:v>
                </c:pt>
                <c:pt idx="1033">
                  <c:v>1.0330000000000124E-3</c:v>
                </c:pt>
                <c:pt idx="1034">
                  <c:v>1.0340000000000123E-3</c:v>
                </c:pt>
                <c:pt idx="1035">
                  <c:v>1.0350000000000123E-3</c:v>
                </c:pt>
                <c:pt idx="1036">
                  <c:v>1.0360000000000122E-3</c:v>
                </c:pt>
                <c:pt idx="1037">
                  <c:v>1.0370000000000121E-3</c:v>
                </c:pt>
                <c:pt idx="1038">
                  <c:v>1.038000000000012E-3</c:v>
                </c:pt>
                <c:pt idx="1039">
                  <c:v>1.0390000000000119E-3</c:v>
                </c:pt>
                <c:pt idx="1040">
                  <c:v>1.0400000000000118E-3</c:v>
                </c:pt>
                <c:pt idx="1041">
                  <c:v>1.0410000000000118E-3</c:v>
                </c:pt>
                <c:pt idx="1042">
                  <c:v>1.0420000000000117E-3</c:v>
                </c:pt>
                <c:pt idx="1043">
                  <c:v>1.0430000000000116E-3</c:v>
                </c:pt>
                <c:pt idx="1044">
                  <c:v>1.0440000000000115E-3</c:v>
                </c:pt>
                <c:pt idx="1045">
                  <c:v>1.0450000000000114E-3</c:v>
                </c:pt>
                <c:pt idx="1046">
                  <c:v>1.0460000000000113E-3</c:v>
                </c:pt>
                <c:pt idx="1047">
                  <c:v>1.0470000000000112E-3</c:v>
                </c:pt>
                <c:pt idx="1048">
                  <c:v>1.0480000000000112E-3</c:v>
                </c:pt>
                <c:pt idx="1049">
                  <c:v>1.0490000000000111E-3</c:v>
                </c:pt>
                <c:pt idx="1050">
                  <c:v>1.050000000000011E-3</c:v>
                </c:pt>
                <c:pt idx="1051">
                  <c:v>1.0510000000000109E-3</c:v>
                </c:pt>
                <c:pt idx="1052">
                  <c:v>1.0520000000000108E-3</c:v>
                </c:pt>
                <c:pt idx="1053">
                  <c:v>1.0530000000000107E-3</c:v>
                </c:pt>
                <c:pt idx="1054">
                  <c:v>1.0540000000000107E-3</c:v>
                </c:pt>
                <c:pt idx="1055">
                  <c:v>1.0550000000000106E-3</c:v>
                </c:pt>
                <c:pt idx="1056">
                  <c:v>1.0560000000000105E-3</c:v>
                </c:pt>
                <c:pt idx="1057">
                  <c:v>1.0570000000000104E-3</c:v>
                </c:pt>
                <c:pt idx="1058">
                  <c:v>1.0580000000000103E-3</c:v>
                </c:pt>
                <c:pt idx="1059">
                  <c:v>1.0590000000000102E-3</c:v>
                </c:pt>
                <c:pt idx="1060">
                  <c:v>1.0600000000000102E-3</c:v>
                </c:pt>
                <c:pt idx="1061">
                  <c:v>1.0610000000000101E-3</c:v>
                </c:pt>
                <c:pt idx="1062">
                  <c:v>1.06200000000001E-3</c:v>
                </c:pt>
                <c:pt idx="1063">
                  <c:v>1.0630000000000099E-3</c:v>
                </c:pt>
                <c:pt idx="1064">
                  <c:v>1.0640000000000098E-3</c:v>
                </c:pt>
                <c:pt idx="1065">
                  <c:v>1.0650000000000097E-3</c:v>
                </c:pt>
                <c:pt idx="1066">
                  <c:v>1.0660000000000096E-3</c:v>
                </c:pt>
                <c:pt idx="1067">
                  <c:v>1.0670000000000096E-3</c:v>
                </c:pt>
                <c:pt idx="1068">
                  <c:v>1.0680000000000095E-3</c:v>
                </c:pt>
                <c:pt idx="1069">
                  <c:v>1.0690000000000094E-3</c:v>
                </c:pt>
                <c:pt idx="1070">
                  <c:v>1.0700000000000093E-3</c:v>
                </c:pt>
                <c:pt idx="1071">
                  <c:v>1.0710000000000092E-3</c:v>
                </c:pt>
                <c:pt idx="1072">
                  <c:v>1.0720000000000091E-3</c:v>
                </c:pt>
                <c:pt idx="1073">
                  <c:v>1.0730000000000091E-3</c:v>
                </c:pt>
                <c:pt idx="1074">
                  <c:v>1.074000000000009E-3</c:v>
                </c:pt>
                <c:pt idx="1075">
                  <c:v>1.0750000000000089E-3</c:v>
                </c:pt>
                <c:pt idx="1076">
                  <c:v>1.0760000000000088E-3</c:v>
                </c:pt>
                <c:pt idx="1077">
                  <c:v>1.0770000000000087E-3</c:v>
                </c:pt>
                <c:pt idx="1078">
                  <c:v>1.0780000000000086E-3</c:v>
                </c:pt>
                <c:pt idx="1079">
                  <c:v>1.0790000000000086E-3</c:v>
                </c:pt>
                <c:pt idx="1080">
                  <c:v>1.0800000000000085E-3</c:v>
                </c:pt>
                <c:pt idx="1081">
                  <c:v>1.0810000000000084E-3</c:v>
                </c:pt>
                <c:pt idx="1082">
                  <c:v>1.0820000000000083E-3</c:v>
                </c:pt>
                <c:pt idx="1083">
                  <c:v>1.0830000000000082E-3</c:v>
                </c:pt>
                <c:pt idx="1084">
                  <c:v>1.0840000000000081E-3</c:v>
                </c:pt>
                <c:pt idx="1085">
                  <c:v>1.0850000000000081E-3</c:v>
                </c:pt>
                <c:pt idx="1086">
                  <c:v>1.086000000000008E-3</c:v>
                </c:pt>
                <c:pt idx="1087">
                  <c:v>1.0870000000000079E-3</c:v>
                </c:pt>
                <c:pt idx="1088">
                  <c:v>1.0880000000000078E-3</c:v>
                </c:pt>
                <c:pt idx="1089">
                  <c:v>1.0890000000000077E-3</c:v>
                </c:pt>
                <c:pt idx="1090">
                  <c:v>1.0900000000000076E-3</c:v>
                </c:pt>
                <c:pt idx="1091">
                  <c:v>1.0910000000000075E-3</c:v>
                </c:pt>
                <c:pt idx="1092">
                  <c:v>1.0920000000000075E-3</c:v>
                </c:pt>
                <c:pt idx="1093">
                  <c:v>1.0930000000000074E-3</c:v>
                </c:pt>
                <c:pt idx="1094">
                  <c:v>1.0940000000000073E-3</c:v>
                </c:pt>
                <c:pt idx="1095">
                  <c:v>1.0950000000000072E-3</c:v>
                </c:pt>
                <c:pt idx="1096">
                  <c:v>1.0960000000000071E-3</c:v>
                </c:pt>
                <c:pt idx="1097">
                  <c:v>1.097000000000007E-3</c:v>
                </c:pt>
                <c:pt idx="1098">
                  <c:v>1.098000000000007E-3</c:v>
                </c:pt>
                <c:pt idx="1099">
                  <c:v>1.0990000000000069E-3</c:v>
                </c:pt>
                <c:pt idx="1100">
                  <c:v>1.1000000000000068E-3</c:v>
                </c:pt>
                <c:pt idx="1101">
                  <c:v>1.1010000000000067E-3</c:v>
                </c:pt>
                <c:pt idx="1102">
                  <c:v>1.1020000000000066E-3</c:v>
                </c:pt>
                <c:pt idx="1103">
                  <c:v>1.1030000000000065E-3</c:v>
                </c:pt>
                <c:pt idx="1104">
                  <c:v>1.1040000000000065E-3</c:v>
                </c:pt>
                <c:pt idx="1105">
                  <c:v>1.1050000000000064E-3</c:v>
                </c:pt>
                <c:pt idx="1106">
                  <c:v>1.1060000000000063E-3</c:v>
                </c:pt>
                <c:pt idx="1107">
                  <c:v>1.1070000000000062E-3</c:v>
                </c:pt>
                <c:pt idx="1108">
                  <c:v>1.1080000000000061E-3</c:v>
                </c:pt>
                <c:pt idx="1109">
                  <c:v>1.109000000000006E-3</c:v>
                </c:pt>
                <c:pt idx="1110">
                  <c:v>1.1100000000000059E-3</c:v>
                </c:pt>
                <c:pt idx="1111">
                  <c:v>1.1110000000000059E-3</c:v>
                </c:pt>
                <c:pt idx="1112">
                  <c:v>1.1120000000000058E-3</c:v>
                </c:pt>
                <c:pt idx="1113">
                  <c:v>1.1130000000000057E-3</c:v>
                </c:pt>
                <c:pt idx="1114">
                  <c:v>1.1140000000000056E-3</c:v>
                </c:pt>
                <c:pt idx="1115">
                  <c:v>1.1150000000000055E-3</c:v>
                </c:pt>
                <c:pt idx="1116">
                  <c:v>1.1160000000000054E-3</c:v>
                </c:pt>
                <c:pt idx="1117">
                  <c:v>1.1170000000000054E-3</c:v>
                </c:pt>
                <c:pt idx="1118">
                  <c:v>1.1180000000000053E-3</c:v>
                </c:pt>
                <c:pt idx="1119">
                  <c:v>1.1190000000000052E-3</c:v>
                </c:pt>
                <c:pt idx="1120">
                  <c:v>1.1200000000000051E-3</c:v>
                </c:pt>
                <c:pt idx="1121">
                  <c:v>1.121000000000005E-3</c:v>
                </c:pt>
                <c:pt idx="1122">
                  <c:v>1.1220000000000049E-3</c:v>
                </c:pt>
                <c:pt idx="1123">
                  <c:v>1.1230000000000049E-3</c:v>
                </c:pt>
                <c:pt idx="1124">
                  <c:v>1.1240000000000048E-3</c:v>
                </c:pt>
                <c:pt idx="1125">
                  <c:v>1.1250000000000047E-3</c:v>
                </c:pt>
                <c:pt idx="1126">
                  <c:v>1.1260000000000046E-3</c:v>
                </c:pt>
                <c:pt idx="1127">
                  <c:v>1.1270000000000045E-3</c:v>
                </c:pt>
                <c:pt idx="1128">
                  <c:v>1.1280000000000044E-3</c:v>
                </c:pt>
                <c:pt idx="1129">
                  <c:v>1.1290000000000043E-3</c:v>
                </c:pt>
                <c:pt idx="1130">
                  <c:v>1.1300000000000043E-3</c:v>
                </c:pt>
                <c:pt idx="1131">
                  <c:v>1.1310000000000042E-3</c:v>
                </c:pt>
                <c:pt idx="1132">
                  <c:v>1.1320000000000041E-3</c:v>
                </c:pt>
                <c:pt idx="1133">
                  <c:v>1.133000000000004E-3</c:v>
                </c:pt>
                <c:pt idx="1134">
                  <c:v>1.1340000000000039E-3</c:v>
                </c:pt>
                <c:pt idx="1135">
                  <c:v>1.1350000000000038E-3</c:v>
                </c:pt>
                <c:pt idx="1136">
                  <c:v>1.1360000000000038E-3</c:v>
                </c:pt>
                <c:pt idx="1137">
                  <c:v>1.1370000000000037E-3</c:v>
                </c:pt>
                <c:pt idx="1138">
                  <c:v>1.1380000000000036E-3</c:v>
                </c:pt>
                <c:pt idx="1139">
                  <c:v>1.1390000000000035E-3</c:v>
                </c:pt>
                <c:pt idx="1140">
                  <c:v>1.1400000000000034E-3</c:v>
                </c:pt>
                <c:pt idx="1141">
                  <c:v>1.1410000000000033E-3</c:v>
                </c:pt>
                <c:pt idx="1142">
                  <c:v>1.1420000000000033E-3</c:v>
                </c:pt>
                <c:pt idx="1143">
                  <c:v>1.1430000000000032E-3</c:v>
                </c:pt>
                <c:pt idx="1144">
                  <c:v>1.1440000000000031E-3</c:v>
                </c:pt>
                <c:pt idx="1145">
                  <c:v>1.145000000000003E-3</c:v>
                </c:pt>
                <c:pt idx="1146">
                  <c:v>1.1460000000000029E-3</c:v>
                </c:pt>
                <c:pt idx="1147">
                  <c:v>1.1470000000000028E-3</c:v>
                </c:pt>
                <c:pt idx="1148">
                  <c:v>1.1480000000000028E-3</c:v>
                </c:pt>
                <c:pt idx="1149">
                  <c:v>1.1490000000000027E-3</c:v>
                </c:pt>
                <c:pt idx="1150">
                  <c:v>1.1500000000000026E-3</c:v>
                </c:pt>
                <c:pt idx="1151">
                  <c:v>1.1510000000000025E-3</c:v>
                </c:pt>
                <c:pt idx="1152">
                  <c:v>1.1520000000000024E-3</c:v>
                </c:pt>
                <c:pt idx="1153">
                  <c:v>1.1530000000000023E-3</c:v>
                </c:pt>
                <c:pt idx="1154">
                  <c:v>1.1540000000000022E-3</c:v>
                </c:pt>
                <c:pt idx="1155">
                  <c:v>1.1550000000000022E-3</c:v>
                </c:pt>
                <c:pt idx="1156">
                  <c:v>1.1560000000000021E-3</c:v>
                </c:pt>
                <c:pt idx="1157">
                  <c:v>1.157000000000002E-3</c:v>
                </c:pt>
                <c:pt idx="1158">
                  <c:v>1.1580000000000019E-3</c:v>
                </c:pt>
                <c:pt idx="1159">
                  <c:v>1.1590000000000018E-3</c:v>
                </c:pt>
                <c:pt idx="1160">
                  <c:v>1.1600000000000017E-3</c:v>
                </c:pt>
                <c:pt idx="1161">
                  <c:v>1.1610000000000017E-3</c:v>
                </c:pt>
                <c:pt idx="1162">
                  <c:v>1.1620000000000016E-3</c:v>
                </c:pt>
                <c:pt idx="1163">
                  <c:v>1.1630000000000015E-3</c:v>
                </c:pt>
                <c:pt idx="1164">
                  <c:v>1.1640000000000014E-3</c:v>
                </c:pt>
                <c:pt idx="1165">
                  <c:v>1.1650000000000013E-3</c:v>
                </c:pt>
                <c:pt idx="1166">
                  <c:v>1.1660000000000012E-3</c:v>
                </c:pt>
                <c:pt idx="1167">
                  <c:v>1.1670000000000012E-3</c:v>
                </c:pt>
                <c:pt idx="1168">
                  <c:v>1.1680000000000011E-3</c:v>
                </c:pt>
                <c:pt idx="1169">
                  <c:v>1.169000000000001E-3</c:v>
                </c:pt>
                <c:pt idx="1170">
                  <c:v>1.1700000000000009E-3</c:v>
                </c:pt>
                <c:pt idx="1171">
                  <c:v>1.1710000000000008E-3</c:v>
                </c:pt>
                <c:pt idx="1172">
                  <c:v>1.1720000000000007E-3</c:v>
                </c:pt>
                <c:pt idx="1173">
                  <c:v>1.1730000000000006E-3</c:v>
                </c:pt>
                <c:pt idx="1174">
                  <c:v>1.1740000000000006E-3</c:v>
                </c:pt>
                <c:pt idx="1175">
                  <c:v>1.1750000000000005E-3</c:v>
                </c:pt>
                <c:pt idx="1176">
                  <c:v>1.1760000000000004E-3</c:v>
                </c:pt>
                <c:pt idx="1177">
                  <c:v>1.1770000000000003E-3</c:v>
                </c:pt>
                <c:pt idx="1178">
                  <c:v>1.1780000000000002E-3</c:v>
                </c:pt>
                <c:pt idx="1179">
                  <c:v>1.1790000000000001E-3</c:v>
                </c:pt>
                <c:pt idx="1180">
                  <c:v>1.1800000000000001E-3</c:v>
                </c:pt>
                <c:pt idx="1181">
                  <c:v>1.181E-3</c:v>
                </c:pt>
                <c:pt idx="1182">
                  <c:v>1.1819999999999999E-3</c:v>
                </c:pt>
                <c:pt idx="1183">
                  <c:v>1.1829999999999998E-3</c:v>
                </c:pt>
                <c:pt idx="1184">
                  <c:v>1.1839999999999997E-3</c:v>
                </c:pt>
                <c:pt idx="1185">
                  <c:v>1.1849999999999996E-3</c:v>
                </c:pt>
                <c:pt idx="1186">
                  <c:v>1.1859999999999996E-3</c:v>
                </c:pt>
                <c:pt idx="1187">
                  <c:v>1.1869999999999995E-3</c:v>
                </c:pt>
                <c:pt idx="1188">
                  <c:v>1.1879999999999994E-3</c:v>
                </c:pt>
                <c:pt idx="1189">
                  <c:v>1.1889999999999993E-3</c:v>
                </c:pt>
                <c:pt idx="1190">
                  <c:v>1.1899999999999992E-3</c:v>
                </c:pt>
                <c:pt idx="1191">
                  <c:v>1.1909999999999991E-3</c:v>
                </c:pt>
                <c:pt idx="1192">
                  <c:v>1.191999999999999E-3</c:v>
                </c:pt>
                <c:pt idx="1193">
                  <c:v>1.192999999999999E-3</c:v>
                </c:pt>
                <c:pt idx="1194">
                  <c:v>1.1939999999999989E-3</c:v>
                </c:pt>
                <c:pt idx="1195">
                  <c:v>1.1949999999999988E-3</c:v>
                </c:pt>
                <c:pt idx="1196">
                  <c:v>1.1959999999999987E-3</c:v>
                </c:pt>
                <c:pt idx="1197">
                  <c:v>1.1969999999999986E-3</c:v>
                </c:pt>
                <c:pt idx="1198">
                  <c:v>1.1979999999999985E-3</c:v>
                </c:pt>
                <c:pt idx="1199">
                  <c:v>1.1989999999999985E-3</c:v>
                </c:pt>
                <c:pt idx="1200">
                  <c:v>1.1999999999999984E-3</c:v>
                </c:pt>
                <c:pt idx="1201">
                  <c:v>1.2009999999999983E-3</c:v>
                </c:pt>
                <c:pt idx="1202">
                  <c:v>1.2019999999999982E-3</c:v>
                </c:pt>
                <c:pt idx="1203">
                  <c:v>1.2029999999999981E-3</c:v>
                </c:pt>
                <c:pt idx="1204">
                  <c:v>1.203999999999998E-3</c:v>
                </c:pt>
                <c:pt idx="1205">
                  <c:v>1.204999999999998E-3</c:v>
                </c:pt>
                <c:pt idx="1206">
                  <c:v>1.2059999999999979E-3</c:v>
                </c:pt>
                <c:pt idx="1207">
                  <c:v>1.2069999999999978E-3</c:v>
                </c:pt>
                <c:pt idx="1208">
                  <c:v>1.2079999999999977E-3</c:v>
                </c:pt>
                <c:pt idx="1209">
                  <c:v>1.2089999999999976E-3</c:v>
                </c:pt>
                <c:pt idx="1210">
                  <c:v>1.2099999999999975E-3</c:v>
                </c:pt>
                <c:pt idx="1211">
                  <c:v>1.2109999999999975E-3</c:v>
                </c:pt>
                <c:pt idx="1212">
                  <c:v>1.2119999999999974E-3</c:v>
                </c:pt>
                <c:pt idx="1213">
                  <c:v>1.2129999999999973E-3</c:v>
                </c:pt>
                <c:pt idx="1214">
                  <c:v>1.2139999999999972E-3</c:v>
                </c:pt>
                <c:pt idx="1215">
                  <c:v>1.2149999999999971E-3</c:v>
                </c:pt>
                <c:pt idx="1216">
                  <c:v>1.215999999999997E-3</c:v>
                </c:pt>
                <c:pt idx="1217">
                  <c:v>1.2169999999999969E-3</c:v>
                </c:pt>
                <c:pt idx="1218">
                  <c:v>1.2179999999999969E-3</c:v>
                </c:pt>
                <c:pt idx="1219">
                  <c:v>1.2189999999999968E-3</c:v>
                </c:pt>
                <c:pt idx="1220">
                  <c:v>1.2199999999999967E-3</c:v>
                </c:pt>
                <c:pt idx="1221">
                  <c:v>1.2209999999999966E-3</c:v>
                </c:pt>
                <c:pt idx="1222">
                  <c:v>1.2219999999999965E-3</c:v>
                </c:pt>
                <c:pt idx="1223">
                  <c:v>1.2229999999999964E-3</c:v>
                </c:pt>
                <c:pt idx="1224">
                  <c:v>1.2239999999999964E-3</c:v>
                </c:pt>
                <c:pt idx="1225">
                  <c:v>1.2249999999999963E-3</c:v>
                </c:pt>
                <c:pt idx="1226">
                  <c:v>1.2259999999999962E-3</c:v>
                </c:pt>
                <c:pt idx="1227">
                  <c:v>1.2269999999999961E-3</c:v>
                </c:pt>
                <c:pt idx="1228">
                  <c:v>1.227999999999996E-3</c:v>
                </c:pt>
                <c:pt idx="1229">
                  <c:v>1.2289999999999959E-3</c:v>
                </c:pt>
                <c:pt idx="1230">
                  <c:v>1.2299999999999959E-3</c:v>
                </c:pt>
                <c:pt idx="1231">
                  <c:v>1.2309999999999958E-3</c:v>
                </c:pt>
                <c:pt idx="1232">
                  <c:v>1.2319999999999957E-3</c:v>
                </c:pt>
                <c:pt idx="1233">
                  <c:v>1.2329999999999956E-3</c:v>
                </c:pt>
                <c:pt idx="1234">
                  <c:v>1.2339999999999955E-3</c:v>
                </c:pt>
                <c:pt idx="1235">
                  <c:v>1.2349999999999954E-3</c:v>
                </c:pt>
                <c:pt idx="1236">
                  <c:v>1.2359999999999953E-3</c:v>
                </c:pt>
                <c:pt idx="1237">
                  <c:v>1.2369999999999953E-3</c:v>
                </c:pt>
                <c:pt idx="1238">
                  <c:v>1.2379999999999952E-3</c:v>
                </c:pt>
                <c:pt idx="1239">
                  <c:v>1.2389999999999951E-3</c:v>
                </c:pt>
                <c:pt idx="1240">
                  <c:v>1.239999999999995E-3</c:v>
                </c:pt>
                <c:pt idx="1241">
                  <c:v>1.2409999999999949E-3</c:v>
                </c:pt>
                <c:pt idx="1242">
                  <c:v>1.2419999999999948E-3</c:v>
                </c:pt>
                <c:pt idx="1243">
                  <c:v>1.2429999999999948E-3</c:v>
                </c:pt>
                <c:pt idx="1244">
                  <c:v>1.2439999999999947E-3</c:v>
                </c:pt>
                <c:pt idx="1245">
                  <c:v>1.2449999999999946E-3</c:v>
                </c:pt>
                <c:pt idx="1246">
                  <c:v>1.2459999999999945E-3</c:v>
                </c:pt>
                <c:pt idx="1247">
                  <c:v>1.2469999999999944E-3</c:v>
                </c:pt>
                <c:pt idx="1248">
                  <c:v>1.2479999999999943E-3</c:v>
                </c:pt>
                <c:pt idx="1249">
                  <c:v>1.2489999999999943E-3</c:v>
                </c:pt>
                <c:pt idx="1250">
                  <c:v>1.2499999999999942E-3</c:v>
                </c:pt>
                <c:pt idx="1251">
                  <c:v>1.2509999999999941E-3</c:v>
                </c:pt>
                <c:pt idx="1252">
                  <c:v>1.251999999999994E-3</c:v>
                </c:pt>
                <c:pt idx="1253">
                  <c:v>1.2529999999999939E-3</c:v>
                </c:pt>
                <c:pt idx="1254">
                  <c:v>1.2539999999999938E-3</c:v>
                </c:pt>
                <c:pt idx="1255">
                  <c:v>1.2549999999999938E-3</c:v>
                </c:pt>
                <c:pt idx="1256">
                  <c:v>1.2559999999999937E-3</c:v>
                </c:pt>
                <c:pt idx="1257">
                  <c:v>1.2569999999999936E-3</c:v>
                </c:pt>
                <c:pt idx="1258">
                  <c:v>1.2579999999999935E-3</c:v>
                </c:pt>
                <c:pt idx="1259">
                  <c:v>1.2589999999999934E-3</c:v>
                </c:pt>
                <c:pt idx="1260">
                  <c:v>1.2599999999999933E-3</c:v>
                </c:pt>
                <c:pt idx="1261">
                  <c:v>1.2609999999999932E-3</c:v>
                </c:pt>
                <c:pt idx="1262">
                  <c:v>1.2619999999999932E-3</c:v>
                </c:pt>
                <c:pt idx="1263">
                  <c:v>1.2629999999999931E-3</c:v>
                </c:pt>
                <c:pt idx="1264">
                  <c:v>1.263999999999993E-3</c:v>
                </c:pt>
                <c:pt idx="1265">
                  <c:v>1.2649999999999929E-3</c:v>
                </c:pt>
                <c:pt idx="1266">
                  <c:v>1.2659999999999928E-3</c:v>
                </c:pt>
                <c:pt idx="1267">
                  <c:v>1.2669999999999927E-3</c:v>
                </c:pt>
                <c:pt idx="1268">
                  <c:v>1.2679999999999927E-3</c:v>
                </c:pt>
                <c:pt idx="1269">
                  <c:v>1.2689999999999926E-3</c:v>
                </c:pt>
                <c:pt idx="1270">
                  <c:v>1.2699999999999925E-3</c:v>
                </c:pt>
                <c:pt idx="1271">
                  <c:v>1.2709999999999924E-3</c:v>
                </c:pt>
                <c:pt idx="1272">
                  <c:v>1.2719999999999923E-3</c:v>
                </c:pt>
                <c:pt idx="1273">
                  <c:v>1.2729999999999922E-3</c:v>
                </c:pt>
                <c:pt idx="1274">
                  <c:v>1.2739999999999922E-3</c:v>
                </c:pt>
                <c:pt idx="1275">
                  <c:v>1.2749999999999921E-3</c:v>
                </c:pt>
                <c:pt idx="1276">
                  <c:v>1.275999999999992E-3</c:v>
                </c:pt>
                <c:pt idx="1277">
                  <c:v>1.2769999999999919E-3</c:v>
                </c:pt>
                <c:pt idx="1278">
                  <c:v>1.2779999999999918E-3</c:v>
                </c:pt>
                <c:pt idx="1279">
                  <c:v>1.2789999999999917E-3</c:v>
                </c:pt>
                <c:pt idx="1280">
                  <c:v>1.2799999999999916E-3</c:v>
                </c:pt>
                <c:pt idx="1281">
                  <c:v>1.2809999999999916E-3</c:v>
                </c:pt>
                <c:pt idx="1282">
                  <c:v>1.2819999999999915E-3</c:v>
                </c:pt>
                <c:pt idx="1283">
                  <c:v>1.2829999999999914E-3</c:v>
                </c:pt>
                <c:pt idx="1284">
                  <c:v>1.2839999999999913E-3</c:v>
                </c:pt>
                <c:pt idx="1285">
                  <c:v>1.2849999999999912E-3</c:v>
                </c:pt>
                <c:pt idx="1286">
                  <c:v>1.2859999999999911E-3</c:v>
                </c:pt>
                <c:pt idx="1287">
                  <c:v>1.2869999999999911E-3</c:v>
                </c:pt>
                <c:pt idx="1288">
                  <c:v>1.287999999999991E-3</c:v>
                </c:pt>
                <c:pt idx="1289">
                  <c:v>1.2889999999999909E-3</c:v>
                </c:pt>
                <c:pt idx="1290">
                  <c:v>1.2899999999999908E-3</c:v>
                </c:pt>
                <c:pt idx="1291">
                  <c:v>1.2909999999999907E-3</c:v>
                </c:pt>
                <c:pt idx="1292">
                  <c:v>1.2919999999999906E-3</c:v>
                </c:pt>
                <c:pt idx="1293">
                  <c:v>1.2929999999999906E-3</c:v>
                </c:pt>
                <c:pt idx="1294">
                  <c:v>1.2939999999999905E-3</c:v>
                </c:pt>
                <c:pt idx="1295">
                  <c:v>1.2949999999999904E-3</c:v>
                </c:pt>
                <c:pt idx="1296">
                  <c:v>1.2959999999999903E-3</c:v>
                </c:pt>
                <c:pt idx="1297">
                  <c:v>1.2969999999999902E-3</c:v>
                </c:pt>
                <c:pt idx="1298">
                  <c:v>1.2979999999999901E-3</c:v>
                </c:pt>
                <c:pt idx="1299">
                  <c:v>1.29899999999999E-3</c:v>
                </c:pt>
                <c:pt idx="1300">
                  <c:v>1.29999999999999E-3</c:v>
                </c:pt>
                <c:pt idx="1301">
                  <c:v>1.3009999999999899E-3</c:v>
                </c:pt>
                <c:pt idx="1302">
                  <c:v>1.3019999999999898E-3</c:v>
                </c:pt>
                <c:pt idx="1303">
                  <c:v>1.3029999999999897E-3</c:v>
                </c:pt>
                <c:pt idx="1304">
                  <c:v>1.3039999999999896E-3</c:v>
                </c:pt>
                <c:pt idx="1305">
                  <c:v>1.3049999999999895E-3</c:v>
                </c:pt>
                <c:pt idx="1306">
                  <c:v>1.3059999999999895E-3</c:v>
                </c:pt>
                <c:pt idx="1307">
                  <c:v>1.3069999999999894E-3</c:v>
                </c:pt>
                <c:pt idx="1308">
                  <c:v>1.3079999999999893E-3</c:v>
                </c:pt>
                <c:pt idx="1309">
                  <c:v>1.3089999999999892E-3</c:v>
                </c:pt>
                <c:pt idx="1310">
                  <c:v>1.3099999999999891E-3</c:v>
                </c:pt>
                <c:pt idx="1311">
                  <c:v>1.310999999999989E-3</c:v>
                </c:pt>
                <c:pt idx="1312">
                  <c:v>1.311999999999989E-3</c:v>
                </c:pt>
                <c:pt idx="1313">
                  <c:v>1.3129999999999889E-3</c:v>
                </c:pt>
                <c:pt idx="1314">
                  <c:v>1.3139999999999888E-3</c:v>
                </c:pt>
                <c:pt idx="1315">
                  <c:v>1.3149999999999887E-3</c:v>
                </c:pt>
                <c:pt idx="1316">
                  <c:v>1.3159999999999886E-3</c:v>
                </c:pt>
                <c:pt idx="1317">
                  <c:v>1.3169999999999885E-3</c:v>
                </c:pt>
                <c:pt idx="1318">
                  <c:v>1.3179999999999885E-3</c:v>
                </c:pt>
                <c:pt idx="1319">
                  <c:v>1.3189999999999884E-3</c:v>
                </c:pt>
                <c:pt idx="1320">
                  <c:v>1.3199999999999883E-3</c:v>
                </c:pt>
                <c:pt idx="1321">
                  <c:v>1.3209999999999882E-3</c:v>
                </c:pt>
                <c:pt idx="1322">
                  <c:v>1.3219999999999881E-3</c:v>
                </c:pt>
                <c:pt idx="1323">
                  <c:v>1.322999999999988E-3</c:v>
                </c:pt>
                <c:pt idx="1324">
                  <c:v>1.3239999999999879E-3</c:v>
                </c:pt>
                <c:pt idx="1325">
                  <c:v>1.3249999999999879E-3</c:v>
                </c:pt>
                <c:pt idx="1326">
                  <c:v>1.3259999999999878E-3</c:v>
                </c:pt>
                <c:pt idx="1327">
                  <c:v>1.3269999999999877E-3</c:v>
                </c:pt>
                <c:pt idx="1328">
                  <c:v>1.3279999999999876E-3</c:v>
                </c:pt>
                <c:pt idx="1329">
                  <c:v>1.3289999999999875E-3</c:v>
                </c:pt>
                <c:pt idx="1330">
                  <c:v>1.3299999999999874E-3</c:v>
                </c:pt>
                <c:pt idx="1331">
                  <c:v>1.3309999999999874E-3</c:v>
                </c:pt>
                <c:pt idx="1332">
                  <c:v>1.3319999999999873E-3</c:v>
                </c:pt>
                <c:pt idx="1333">
                  <c:v>1.3329999999999872E-3</c:v>
                </c:pt>
                <c:pt idx="1334">
                  <c:v>1.3339999999999871E-3</c:v>
                </c:pt>
                <c:pt idx="1335">
                  <c:v>1.334999999999987E-3</c:v>
                </c:pt>
                <c:pt idx="1336">
                  <c:v>1.3359999999999869E-3</c:v>
                </c:pt>
                <c:pt idx="1337">
                  <c:v>1.3369999999999869E-3</c:v>
                </c:pt>
                <c:pt idx="1338">
                  <c:v>1.3379999999999868E-3</c:v>
                </c:pt>
                <c:pt idx="1339">
                  <c:v>1.3389999999999867E-3</c:v>
                </c:pt>
                <c:pt idx="1340">
                  <c:v>1.3399999999999866E-3</c:v>
                </c:pt>
                <c:pt idx="1341">
                  <c:v>1.3409999999999865E-3</c:v>
                </c:pt>
                <c:pt idx="1342">
                  <c:v>1.3419999999999864E-3</c:v>
                </c:pt>
                <c:pt idx="1343">
                  <c:v>1.3429999999999863E-3</c:v>
                </c:pt>
                <c:pt idx="1344">
                  <c:v>1.3439999999999863E-3</c:v>
                </c:pt>
                <c:pt idx="1345">
                  <c:v>1.3449999999999862E-3</c:v>
                </c:pt>
                <c:pt idx="1346">
                  <c:v>1.3459999999999861E-3</c:v>
                </c:pt>
                <c:pt idx="1347">
                  <c:v>1.346999999999986E-3</c:v>
                </c:pt>
                <c:pt idx="1348">
                  <c:v>1.3479999999999859E-3</c:v>
                </c:pt>
                <c:pt idx="1349">
                  <c:v>1.3489999999999858E-3</c:v>
                </c:pt>
                <c:pt idx="1350">
                  <c:v>1.3499999999999858E-3</c:v>
                </c:pt>
                <c:pt idx="1351">
                  <c:v>1.3509999999999857E-3</c:v>
                </c:pt>
                <c:pt idx="1352">
                  <c:v>1.3519999999999856E-3</c:v>
                </c:pt>
                <c:pt idx="1353">
                  <c:v>1.3529999999999855E-3</c:v>
                </c:pt>
                <c:pt idx="1354">
                  <c:v>1.3539999999999854E-3</c:v>
                </c:pt>
                <c:pt idx="1355">
                  <c:v>1.3549999999999853E-3</c:v>
                </c:pt>
                <c:pt idx="1356">
                  <c:v>1.3559999999999853E-3</c:v>
                </c:pt>
                <c:pt idx="1357">
                  <c:v>1.3569999999999852E-3</c:v>
                </c:pt>
                <c:pt idx="1358">
                  <c:v>1.3579999999999851E-3</c:v>
                </c:pt>
                <c:pt idx="1359">
                  <c:v>1.358999999999985E-3</c:v>
                </c:pt>
                <c:pt idx="1360">
                  <c:v>1.3599999999999849E-3</c:v>
                </c:pt>
                <c:pt idx="1361">
                  <c:v>1.3609999999999848E-3</c:v>
                </c:pt>
                <c:pt idx="1362">
                  <c:v>1.3619999999999848E-3</c:v>
                </c:pt>
                <c:pt idx="1363">
                  <c:v>1.3629999999999847E-3</c:v>
                </c:pt>
                <c:pt idx="1364">
                  <c:v>1.3639999999999846E-3</c:v>
                </c:pt>
                <c:pt idx="1365">
                  <c:v>1.3649999999999845E-3</c:v>
                </c:pt>
                <c:pt idx="1366">
                  <c:v>1.3659999999999844E-3</c:v>
                </c:pt>
                <c:pt idx="1367">
                  <c:v>1.3669999999999843E-3</c:v>
                </c:pt>
                <c:pt idx="1368">
                  <c:v>1.3679999999999842E-3</c:v>
                </c:pt>
                <c:pt idx="1369">
                  <c:v>1.3689999999999842E-3</c:v>
                </c:pt>
                <c:pt idx="1370">
                  <c:v>1.3699999999999841E-3</c:v>
                </c:pt>
                <c:pt idx="1371">
                  <c:v>1.370999999999984E-3</c:v>
                </c:pt>
                <c:pt idx="1372">
                  <c:v>1.3719999999999839E-3</c:v>
                </c:pt>
                <c:pt idx="1373">
                  <c:v>1.3729999999999838E-3</c:v>
                </c:pt>
                <c:pt idx="1374">
                  <c:v>1.3739999999999837E-3</c:v>
                </c:pt>
                <c:pt idx="1375">
                  <c:v>1.3749999999999837E-3</c:v>
                </c:pt>
                <c:pt idx="1376">
                  <c:v>1.3759999999999836E-3</c:v>
                </c:pt>
                <c:pt idx="1377">
                  <c:v>1.3769999999999835E-3</c:v>
                </c:pt>
                <c:pt idx="1378">
                  <c:v>1.3779999999999834E-3</c:v>
                </c:pt>
                <c:pt idx="1379">
                  <c:v>1.3789999999999833E-3</c:v>
                </c:pt>
                <c:pt idx="1380">
                  <c:v>1.3799999999999832E-3</c:v>
                </c:pt>
                <c:pt idx="1381">
                  <c:v>1.3809999999999832E-3</c:v>
                </c:pt>
                <c:pt idx="1382">
                  <c:v>1.3819999999999831E-3</c:v>
                </c:pt>
                <c:pt idx="1383">
                  <c:v>1.382999999999983E-3</c:v>
                </c:pt>
                <c:pt idx="1384">
                  <c:v>1.3839999999999829E-3</c:v>
                </c:pt>
                <c:pt idx="1385">
                  <c:v>1.3849999999999828E-3</c:v>
                </c:pt>
                <c:pt idx="1386">
                  <c:v>1.3859999999999827E-3</c:v>
                </c:pt>
                <c:pt idx="1387">
                  <c:v>1.3869999999999826E-3</c:v>
                </c:pt>
                <c:pt idx="1388">
                  <c:v>1.3879999999999826E-3</c:v>
                </c:pt>
                <c:pt idx="1389">
                  <c:v>1.3889999999999825E-3</c:v>
                </c:pt>
                <c:pt idx="1390">
                  <c:v>1.3899999999999824E-3</c:v>
                </c:pt>
                <c:pt idx="1391">
                  <c:v>1.3909999999999823E-3</c:v>
                </c:pt>
                <c:pt idx="1392">
                  <c:v>1.3919999999999822E-3</c:v>
                </c:pt>
                <c:pt idx="1393">
                  <c:v>1.3929999999999821E-3</c:v>
                </c:pt>
                <c:pt idx="1394">
                  <c:v>1.3939999999999821E-3</c:v>
                </c:pt>
                <c:pt idx="1395">
                  <c:v>1.394999999999982E-3</c:v>
                </c:pt>
                <c:pt idx="1396">
                  <c:v>1.3959999999999819E-3</c:v>
                </c:pt>
                <c:pt idx="1397">
                  <c:v>1.3969999999999818E-3</c:v>
                </c:pt>
                <c:pt idx="1398">
                  <c:v>1.3979999999999817E-3</c:v>
                </c:pt>
                <c:pt idx="1399">
                  <c:v>1.3989999999999816E-3</c:v>
                </c:pt>
                <c:pt idx="1400">
                  <c:v>1.3999999999999816E-3</c:v>
                </c:pt>
                <c:pt idx="1401">
                  <c:v>1.4009999999999815E-3</c:v>
                </c:pt>
                <c:pt idx="1402">
                  <c:v>1.4019999999999814E-3</c:v>
                </c:pt>
                <c:pt idx="1403">
                  <c:v>1.4029999999999813E-3</c:v>
                </c:pt>
                <c:pt idx="1404">
                  <c:v>1.4039999999999812E-3</c:v>
                </c:pt>
                <c:pt idx="1405">
                  <c:v>1.4049999999999811E-3</c:v>
                </c:pt>
                <c:pt idx="1406">
                  <c:v>1.405999999999981E-3</c:v>
                </c:pt>
                <c:pt idx="1407">
                  <c:v>1.406999999999981E-3</c:v>
                </c:pt>
                <c:pt idx="1408">
                  <c:v>1.4079999999999809E-3</c:v>
                </c:pt>
                <c:pt idx="1409">
                  <c:v>1.4089999999999808E-3</c:v>
                </c:pt>
                <c:pt idx="1410">
                  <c:v>1.4099999999999807E-3</c:v>
                </c:pt>
                <c:pt idx="1411">
                  <c:v>1.4109999999999806E-3</c:v>
                </c:pt>
                <c:pt idx="1412">
                  <c:v>1.4119999999999805E-3</c:v>
                </c:pt>
                <c:pt idx="1413">
                  <c:v>1.4129999999999805E-3</c:v>
                </c:pt>
                <c:pt idx="1414">
                  <c:v>1.4139999999999804E-3</c:v>
                </c:pt>
                <c:pt idx="1415">
                  <c:v>1.4149999999999803E-3</c:v>
                </c:pt>
                <c:pt idx="1416">
                  <c:v>1.4159999999999802E-3</c:v>
                </c:pt>
                <c:pt idx="1417">
                  <c:v>1.4169999999999801E-3</c:v>
                </c:pt>
                <c:pt idx="1418">
                  <c:v>1.41799999999998E-3</c:v>
                </c:pt>
                <c:pt idx="1419">
                  <c:v>1.41899999999998E-3</c:v>
                </c:pt>
                <c:pt idx="1420">
                  <c:v>1.4199999999999799E-3</c:v>
                </c:pt>
                <c:pt idx="1421">
                  <c:v>1.4209999999999798E-3</c:v>
                </c:pt>
                <c:pt idx="1422">
                  <c:v>1.4219999999999797E-3</c:v>
                </c:pt>
                <c:pt idx="1423">
                  <c:v>1.4229999999999796E-3</c:v>
                </c:pt>
                <c:pt idx="1424">
                  <c:v>1.4239999999999795E-3</c:v>
                </c:pt>
                <c:pt idx="1425">
                  <c:v>1.4249999999999795E-3</c:v>
                </c:pt>
                <c:pt idx="1426">
                  <c:v>1.4259999999999794E-3</c:v>
                </c:pt>
                <c:pt idx="1427">
                  <c:v>1.4269999999999793E-3</c:v>
                </c:pt>
                <c:pt idx="1428">
                  <c:v>1.4279999999999792E-3</c:v>
                </c:pt>
                <c:pt idx="1429">
                  <c:v>1.4289999999999791E-3</c:v>
                </c:pt>
                <c:pt idx="1430">
                  <c:v>1.429999999999979E-3</c:v>
                </c:pt>
                <c:pt idx="1431">
                  <c:v>1.4309999999999789E-3</c:v>
                </c:pt>
                <c:pt idx="1432">
                  <c:v>1.4319999999999789E-3</c:v>
                </c:pt>
                <c:pt idx="1433">
                  <c:v>1.4329999999999788E-3</c:v>
                </c:pt>
                <c:pt idx="1434">
                  <c:v>1.4339999999999787E-3</c:v>
                </c:pt>
                <c:pt idx="1435">
                  <c:v>1.4349999999999786E-3</c:v>
                </c:pt>
                <c:pt idx="1436">
                  <c:v>1.4359999999999785E-3</c:v>
                </c:pt>
                <c:pt idx="1437">
                  <c:v>1.4369999999999784E-3</c:v>
                </c:pt>
                <c:pt idx="1438">
                  <c:v>1.4379999999999784E-3</c:v>
                </c:pt>
                <c:pt idx="1439">
                  <c:v>1.4389999999999783E-3</c:v>
                </c:pt>
                <c:pt idx="1440">
                  <c:v>1.4399999999999782E-3</c:v>
                </c:pt>
                <c:pt idx="1441">
                  <c:v>1.4409999999999781E-3</c:v>
                </c:pt>
                <c:pt idx="1442">
                  <c:v>1.441999999999978E-3</c:v>
                </c:pt>
                <c:pt idx="1443">
                  <c:v>1.4429999999999779E-3</c:v>
                </c:pt>
                <c:pt idx="1444">
                  <c:v>1.4439999999999779E-3</c:v>
                </c:pt>
                <c:pt idx="1445">
                  <c:v>1.4449999999999778E-3</c:v>
                </c:pt>
                <c:pt idx="1446">
                  <c:v>1.4459999999999777E-3</c:v>
                </c:pt>
                <c:pt idx="1447">
                  <c:v>1.4469999999999776E-3</c:v>
                </c:pt>
                <c:pt idx="1448">
                  <c:v>1.4479999999999775E-3</c:v>
                </c:pt>
                <c:pt idx="1449">
                  <c:v>1.4489999999999774E-3</c:v>
                </c:pt>
                <c:pt idx="1450">
                  <c:v>1.4499999999999773E-3</c:v>
                </c:pt>
                <c:pt idx="1451">
                  <c:v>1.4509999999999773E-3</c:v>
                </c:pt>
                <c:pt idx="1452">
                  <c:v>1.4519999999999772E-3</c:v>
                </c:pt>
                <c:pt idx="1453">
                  <c:v>1.4529999999999771E-3</c:v>
                </c:pt>
                <c:pt idx="1454">
                  <c:v>1.453999999999977E-3</c:v>
                </c:pt>
                <c:pt idx="1455">
                  <c:v>1.4549999999999769E-3</c:v>
                </c:pt>
                <c:pt idx="1456">
                  <c:v>1.4559999999999768E-3</c:v>
                </c:pt>
                <c:pt idx="1457">
                  <c:v>1.4569999999999768E-3</c:v>
                </c:pt>
                <c:pt idx="1458">
                  <c:v>1.4579999999999767E-3</c:v>
                </c:pt>
                <c:pt idx="1459">
                  <c:v>1.4589999999999766E-3</c:v>
                </c:pt>
                <c:pt idx="1460">
                  <c:v>1.4599999999999765E-3</c:v>
                </c:pt>
                <c:pt idx="1461">
                  <c:v>1.4609999999999764E-3</c:v>
                </c:pt>
                <c:pt idx="1462">
                  <c:v>1.4619999999999763E-3</c:v>
                </c:pt>
                <c:pt idx="1463">
                  <c:v>1.4629999999999763E-3</c:v>
                </c:pt>
                <c:pt idx="1464">
                  <c:v>1.4639999999999762E-3</c:v>
                </c:pt>
                <c:pt idx="1465">
                  <c:v>1.4649999999999761E-3</c:v>
                </c:pt>
                <c:pt idx="1466">
                  <c:v>1.465999999999976E-3</c:v>
                </c:pt>
                <c:pt idx="1467">
                  <c:v>1.4669999999999759E-3</c:v>
                </c:pt>
                <c:pt idx="1468">
                  <c:v>1.4679999999999758E-3</c:v>
                </c:pt>
                <c:pt idx="1469">
                  <c:v>1.4689999999999758E-3</c:v>
                </c:pt>
                <c:pt idx="1470">
                  <c:v>1.4699999999999757E-3</c:v>
                </c:pt>
                <c:pt idx="1471">
                  <c:v>1.4709999999999756E-3</c:v>
                </c:pt>
                <c:pt idx="1472">
                  <c:v>1.4719999999999755E-3</c:v>
                </c:pt>
                <c:pt idx="1473">
                  <c:v>1.4729999999999754E-3</c:v>
                </c:pt>
                <c:pt idx="1474">
                  <c:v>1.4739999999999753E-3</c:v>
                </c:pt>
                <c:pt idx="1475">
                  <c:v>1.4749999999999752E-3</c:v>
                </c:pt>
                <c:pt idx="1476">
                  <c:v>1.4759999999999752E-3</c:v>
                </c:pt>
                <c:pt idx="1477">
                  <c:v>1.4769999999999751E-3</c:v>
                </c:pt>
                <c:pt idx="1478">
                  <c:v>1.477999999999975E-3</c:v>
                </c:pt>
                <c:pt idx="1479">
                  <c:v>1.4789999999999749E-3</c:v>
                </c:pt>
                <c:pt idx="1480">
                  <c:v>1.4799999999999748E-3</c:v>
                </c:pt>
                <c:pt idx="1481">
                  <c:v>1.4809999999999747E-3</c:v>
                </c:pt>
                <c:pt idx="1482">
                  <c:v>1.4819999999999747E-3</c:v>
                </c:pt>
                <c:pt idx="1483">
                  <c:v>1.4829999999999746E-3</c:v>
                </c:pt>
                <c:pt idx="1484">
                  <c:v>1.4839999999999745E-3</c:v>
                </c:pt>
                <c:pt idx="1485">
                  <c:v>1.4849999999999744E-3</c:v>
                </c:pt>
                <c:pt idx="1486">
                  <c:v>1.4859999999999743E-3</c:v>
                </c:pt>
                <c:pt idx="1487">
                  <c:v>1.4869999999999742E-3</c:v>
                </c:pt>
                <c:pt idx="1488">
                  <c:v>1.4879999999999742E-3</c:v>
                </c:pt>
                <c:pt idx="1489">
                  <c:v>1.4889999999999741E-3</c:v>
                </c:pt>
                <c:pt idx="1490">
                  <c:v>1.489999999999974E-3</c:v>
                </c:pt>
                <c:pt idx="1491">
                  <c:v>1.4909999999999739E-3</c:v>
                </c:pt>
                <c:pt idx="1492">
                  <c:v>1.4919999999999738E-3</c:v>
                </c:pt>
                <c:pt idx="1493">
                  <c:v>1.4929999999999737E-3</c:v>
                </c:pt>
                <c:pt idx="1494">
                  <c:v>1.4939999999999736E-3</c:v>
                </c:pt>
                <c:pt idx="1495">
                  <c:v>1.4949999999999736E-3</c:v>
                </c:pt>
                <c:pt idx="1496">
                  <c:v>1.4959999999999735E-3</c:v>
                </c:pt>
                <c:pt idx="1497">
                  <c:v>1.4969999999999734E-3</c:v>
                </c:pt>
                <c:pt idx="1498">
                  <c:v>1.4979999999999733E-3</c:v>
                </c:pt>
                <c:pt idx="1499">
                  <c:v>1.4989999999999732E-3</c:v>
                </c:pt>
                <c:pt idx="1500">
                  <c:v>1.4999999999999731E-3</c:v>
                </c:pt>
                <c:pt idx="1501">
                  <c:v>1.5009999999999731E-3</c:v>
                </c:pt>
                <c:pt idx="1502">
                  <c:v>1.501999999999973E-3</c:v>
                </c:pt>
                <c:pt idx="1503">
                  <c:v>1.5029999999999729E-3</c:v>
                </c:pt>
                <c:pt idx="1504">
                  <c:v>1.5039999999999728E-3</c:v>
                </c:pt>
                <c:pt idx="1505">
                  <c:v>1.5049999999999727E-3</c:v>
                </c:pt>
                <c:pt idx="1506">
                  <c:v>1.5059999999999726E-3</c:v>
                </c:pt>
                <c:pt idx="1507">
                  <c:v>1.5069999999999726E-3</c:v>
                </c:pt>
                <c:pt idx="1508">
                  <c:v>1.5079999999999725E-3</c:v>
                </c:pt>
                <c:pt idx="1509">
                  <c:v>1.5089999999999724E-3</c:v>
                </c:pt>
                <c:pt idx="1510">
                  <c:v>1.5099999999999723E-3</c:v>
                </c:pt>
                <c:pt idx="1511">
                  <c:v>1.5109999999999722E-3</c:v>
                </c:pt>
                <c:pt idx="1512">
                  <c:v>1.5119999999999721E-3</c:v>
                </c:pt>
                <c:pt idx="1513">
                  <c:v>1.512999999999972E-3</c:v>
                </c:pt>
                <c:pt idx="1514">
                  <c:v>1.513999999999972E-3</c:v>
                </c:pt>
                <c:pt idx="1515">
                  <c:v>1.5149999999999719E-3</c:v>
                </c:pt>
                <c:pt idx="1516">
                  <c:v>1.5159999999999718E-3</c:v>
                </c:pt>
                <c:pt idx="1517">
                  <c:v>1.5169999999999717E-3</c:v>
                </c:pt>
                <c:pt idx="1518">
                  <c:v>1.5179999999999716E-3</c:v>
                </c:pt>
                <c:pt idx="1519">
                  <c:v>1.5189999999999715E-3</c:v>
                </c:pt>
                <c:pt idx="1520">
                  <c:v>1.5199999999999715E-3</c:v>
                </c:pt>
                <c:pt idx="1521">
                  <c:v>1.5209999999999714E-3</c:v>
                </c:pt>
                <c:pt idx="1522">
                  <c:v>1.5219999999999713E-3</c:v>
                </c:pt>
                <c:pt idx="1523">
                  <c:v>1.5229999999999712E-3</c:v>
                </c:pt>
                <c:pt idx="1524">
                  <c:v>1.5239999999999711E-3</c:v>
                </c:pt>
                <c:pt idx="1525">
                  <c:v>1.524999999999971E-3</c:v>
                </c:pt>
                <c:pt idx="1526">
                  <c:v>1.525999999999971E-3</c:v>
                </c:pt>
                <c:pt idx="1527">
                  <c:v>1.5269999999999709E-3</c:v>
                </c:pt>
                <c:pt idx="1528">
                  <c:v>1.5279999999999708E-3</c:v>
                </c:pt>
                <c:pt idx="1529">
                  <c:v>1.5289999999999707E-3</c:v>
                </c:pt>
                <c:pt idx="1530">
                  <c:v>1.5299999999999706E-3</c:v>
                </c:pt>
                <c:pt idx="1531">
                  <c:v>1.5309999999999705E-3</c:v>
                </c:pt>
                <c:pt idx="1532">
                  <c:v>1.5319999999999705E-3</c:v>
                </c:pt>
                <c:pt idx="1533">
                  <c:v>1.5329999999999704E-3</c:v>
                </c:pt>
                <c:pt idx="1534">
                  <c:v>1.5339999999999703E-3</c:v>
                </c:pt>
                <c:pt idx="1535">
                  <c:v>1.5349999999999702E-3</c:v>
                </c:pt>
                <c:pt idx="1536">
                  <c:v>1.5359999999999701E-3</c:v>
                </c:pt>
                <c:pt idx="1537">
                  <c:v>1.53699999999997E-3</c:v>
                </c:pt>
                <c:pt idx="1538">
                  <c:v>1.5379999999999699E-3</c:v>
                </c:pt>
                <c:pt idx="1539">
                  <c:v>1.5389999999999699E-3</c:v>
                </c:pt>
                <c:pt idx="1540">
                  <c:v>1.5399999999999698E-3</c:v>
                </c:pt>
                <c:pt idx="1541">
                  <c:v>1.5409999999999697E-3</c:v>
                </c:pt>
                <c:pt idx="1542">
                  <c:v>1.5419999999999696E-3</c:v>
                </c:pt>
                <c:pt idx="1543">
                  <c:v>1.5429999999999695E-3</c:v>
                </c:pt>
                <c:pt idx="1544">
                  <c:v>1.5439999999999694E-3</c:v>
                </c:pt>
                <c:pt idx="1545">
                  <c:v>1.5449999999999694E-3</c:v>
                </c:pt>
                <c:pt idx="1546">
                  <c:v>1.5459999999999693E-3</c:v>
                </c:pt>
                <c:pt idx="1547">
                  <c:v>1.5469999999999692E-3</c:v>
                </c:pt>
                <c:pt idx="1548">
                  <c:v>1.5479999999999691E-3</c:v>
                </c:pt>
                <c:pt idx="1549">
                  <c:v>1.548999999999969E-3</c:v>
                </c:pt>
                <c:pt idx="1550">
                  <c:v>1.5499999999999689E-3</c:v>
                </c:pt>
                <c:pt idx="1551">
                  <c:v>1.5509999999999689E-3</c:v>
                </c:pt>
                <c:pt idx="1552">
                  <c:v>1.5519999999999688E-3</c:v>
                </c:pt>
                <c:pt idx="1553">
                  <c:v>1.5529999999999687E-3</c:v>
                </c:pt>
                <c:pt idx="1554">
                  <c:v>1.5539999999999686E-3</c:v>
                </c:pt>
                <c:pt idx="1555">
                  <c:v>1.5549999999999685E-3</c:v>
                </c:pt>
                <c:pt idx="1556">
                  <c:v>1.5559999999999684E-3</c:v>
                </c:pt>
                <c:pt idx="1557">
                  <c:v>1.5569999999999683E-3</c:v>
                </c:pt>
                <c:pt idx="1558">
                  <c:v>1.5579999999999683E-3</c:v>
                </c:pt>
                <c:pt idx="1559">
                  <c:v>1.5589999999999682E-3</c:v>
                </c:pt>
                <c:pt idx="1560">
                  <c:v>1.5599999999999681E-3</c:v>
                </c:pt>
                <c:pt idx="1561">
                  <c:v>1.560999999999968E-3</c:v>
                </c:pt>
                <c:pt idx="1562">
                  <c:v>1.5619999999999679E-3</c:v>
                </c:pt>
                <c:pt idx="1563">
                  <c:v>1.5629999999999678E-3</c:v>
                </c:pt>
                <c:pt idx="1564">
                  <c:v>1.5639999999999678E-3</c:v>
                </c:pt>
                <c:pt idx="1565">
                  <c:v>1.5649999999999677E-3</c:v>
                </c:pt>
                <c:pt idx="1566">
                  <c:v>1.5659999999999676E-3</c:v>
                </c:pt>
                <c:pt idx="1567">
                  <c:v>1.5669999999999675E-3</c:v>
                </c:pt>
                <c:pt idx="1568">
                  <c:v>1.5679999999999674E-3</c:v>
                </c:pt>
                <c:pt idx="1569">
                  <c:v>1.5689999999999673E-3</c:v>
                </c:pt>
                <c:pt idx="1570">
                  <c:v>1.5699999999999673E-3</c:v>
                </c:pt>
                <c:pt idx="1571">
                  <c:v>1.5709999999999672E-3</c:v>
                </c:pt>
                <c:pt idx="1572">
                  <c:v>1.5719999999999671E-3</c:v>
                </c:pt>
                <c:pt idx="1573">
                  <c:v>1.572999999999967E-3</c:v>
                </c:pt>
                <c:pt idx="1574">
                  <c:v>1.5739999999999669E-3</c:v>
                </c:pt>
                <c:pt idx="1575">
                  <c:v>1.5749999999999668E-3</c:v>
                </c:pt>
                <c:pt idx="1576">
                  <c:v>1.5759999999999668E-3</c:v>
                </c:pt>
                <c:pt idx="1577">
                  <c:v>1.5769999999999667E-3</c:v>
                </c:pt>
                <c:pt idx="1578">
                  <c:v>1.5779999999999666E-3</c:v>
                </c:pt>
                <c:pt idx="1579">
                  <c:v>1.5789999999999665E-3</c:v>
                </c:pt>
                <c:pt idx="1580">
                  <c:v>1.5799999999999664E-3</c:v>
                </c:pt>
                <c:pt idx="1581">
                  <c:v>1.5809999999999663E-3</c:v>
                </c:pt>
                <c:pt idx="1582">
                  <c:v>1.5819999999999662E-3</c:v>
                </c:pt>
                <c:pt idx="1583">
                  <c:v>1.5829999999999662E-3</c:v>
                </c:pt>
                <c:pt idx="1584">
                  <c:v>1.5839999999999661E-3</c:v>
                </c:pt>
                <c:pt idx="1585">
                  <c:v>1.584999999999966E-3</c:v>
                </c:pt>
                <c:pt idx="1586">
                  <c:v>1.5859999999999659E-3</c:v>
                </c:pt>
                <c:pt idx="1587">
                  <c:v>1.5869999999999658E-3</c:v>
                </c:pt>
                <c:pt idx="1588">
                  <c:v>1.5879999999999657E-3</c:v>
                </c:pt>
                <c:pt idx="1589">
                  <c:v>1.5889999999999657E-3</c:v>
                </c:pt>
                <c:pt idx="1590">
                  <c:v>1.5899999999999656E-3</c:v>
                </c:pt>
                <c:pt idx="1591">
                  <c:v>1.5909999999999655E-3</c:v>
                </c:pt>
                <c:pt idx="1592">
                  <c:v>1.5919999999999654E-3</c:v>
                </c:pt>
                <c:pt idx="1593">
                  <c:v>1.5929999999999653E-3</c:v>
                </c:pt>
                <c:pt idx="1594">
                  <c:v>1.5939999999999652E-3</c:v>
                </c:pt>
                <c:pt idx="1595">
                  <c:v>1.5949999999999652E-3</c:v>
                </c:pt>
                <c:pt idx="1596">
                  <c:v>1.5959999999999651E-3</c:v>
                </c:pt>
                <c:pt idx="1597">
                  <c:v>1.596999999999965E-3</c:v>
                </c:pt>
                <c:pt idx="1598">
                  <c:v>1.5979999999999649E-3</c:v>
                </c:pt>
                <c:pt idx="1599">
                  <c:v>1.5989999999999648E-3</c:v>
                </c:pt>
                <c:pt idx="1600">
                  <c:v>1.5999999999999647E-3</c:v>
                </c:pt>
                <c:pt idx="1601">
                  <c:v>1.6009999999999646E-3</c:v>
                </c:pt>
                <c:pt idx="1602">
                  <c:v>1.6019999999999646E-3</c:v>
                </c:pt>
                <c:pt idx="1603">
                  <c:v>1.6029999999999645E-3</c:v>
                </c:pt>
                <c:pt idx="1604">
                  <c:v>1.6039999999999644E-3</c:v>
                </c:pt>
                <c:pt idx="1605">
                  <c:v>1.6049999999999643E-3</c:v>
                </c:pt>
                <c:pt idx="1606">
                  <c:v>1.6059999999999642E-3</c:v>
                </c:pt>
                <c:pt idx="1607">
                  <c:v>1.6069999999999641E-3</c:v>
                </c:pt>
                <c:pt idx="1608">
                  <c:v>1.6079999999999641E-3</c:v>
                </c:pt>
                <c:pt idx="1609">
                  <c:v>1.608999999999964E-3</c:v>
                </c:pt>
                <c:pt idx="1610">
                  <c:v>1.6099999999999639E-3</c:v>
                </c:pt>
                <c:pt idx="1611">
                  <c:v>1.6109999999999638E-3</c:v>
                </c:pt>
                <c:pt idx="1612">
                  <c:v>1.6119999999999637E-3</c:v>
                </c:pt>
                <c:pt idx="1613">
                  <c:v>1.6129999999999636E-3</c:v>
                </c:pt>
                <c:pt idx="1614">
                  <c:v>1.6139999999999636E-3</c:v>
                </c:pt>
                <c:pt idx="1615">
                  <c:v>1.6149999999999635E-3</c:v>
                </c:pt>
                <c:pt idx="1616">
                  <c:v>1.6159999999999634E-3</c:v>
                </c:pt>
                <c:pt idx="1617">
                  <c:v>1.6169999999999633E-3</c:v>
                </c:pt>
                <c:pt idx="1618">
                  <c:v>1.6179999999999632E-3</c:v>
                </c:pt>
                <c:pt idx="1619">
                  <c:v>1.6189999999999631E-3</c:v>
                </c:pt>
                <c:pt idx="1620">
                  <c:v>1.619999999999963E-3</c:v>
                </c:pt>
                <c:pt idx="1621">
                  <c:v>1.620999999999963E-3</c:v>
                </c:pt>
                <c:pt idx="1622">
                  <c:v>1.6219999999999629E-3</c:v>
                </c:pt>
                <c:pt idx="1623">
                  <c:v>1.6229999999999628E-3</c:v>
                </c:pt>
                <c:pt idx="1624">
                  <c:v>1.6239999999999627E-3</c:v>
                </c:pt>
                <c:pt idx="1625">
                  <c:v>1.6249999999999626E-3</c:v>
                </c:pt>
                <c:pt idx="1626">
                  <c:v>1.6259999999999625E-3</c:v>
                </c:pt>
                <c:pt idx="1627">
                  <c:v>1.6269999999999625E-3</c:v>
                </c:pt>
                <c:pt idx="1628">
                  <c:v>1.6279999999999624E-3</c:v>
                </c:pt>
                <c:pt idx="1629">
                  <c:v>1.6289999999999623E-3</c:v>
                </c:pt>
                <c:pt idx="1630">
                  <c:v>1.6299999999999622E-3</c:v>
                </c:pt>
                <c:pt idx="1631">
                  <c:v>1.6309999999999621E-3</c:v>
                </c:pt>
                <c:pt idx="1632">
                  <c:v>1.631999999999962E-3</c:v>
                </c:pt>
                <c:pt idx="1633">
                  <c:v>1.632999999999962E-3</c:v>
                </c:pt>
                <c:pt idx="1634">
                  <c:v>1.6339999999999619E-3</c:v>
                </c:pt>
                <c:pt idx="1635">
                  <c:v>1.6349999999999618E-3</c:v>
                </c:pt>
                <c:pt idx="1636">
                  <c:v>1.6359999999999617E-3</c:v>
                </c:pt>
                <c:pt idx="1637">
                  <c:v>1.6369999999999616E-3</c:v>
                </c:pt>
                <c:pt idx="1638">
                  <c:v>1.6379999999999615E-3</c:v>
                </c:pt>
                <c:pt idx="1639">
                  <c:v>1.6389999999999615E-3</c:v>
                </c:pt>
                <c:pt idx="1640">
                  <c:v>1.6399999999999614E-3</c:v>
                </c:pt>
                <c:pt idx="1641">
                  <c:v>1.6409999999999613E-3</c:v>
                </c:pt>
                <c:pt idx="1642">
                  <c:v>1.6419999999999612E-3</c:v>
                </c:pt>
                <c:pt idx="1643">
                  <c:v>1.6429999999999611E-3</c:v>
                </c:pt>
                <c:pt idx="1644">
                  <c:v>1.643999999999961E-3</c:v>
                </c:pt>
                <c:pt idx="1645">
                  <c:v>1.6449999999999609E-3</c:v>
                </c:pt>
                <c:pt idx="1646">
                  <c:v>1.6459999999999609E-3</c:v>
                </c:pt>
                <c:pt idx="1647">
                  <c:v>1.6469999999999608E-3</c:v>
                </c:pt>
                <c:pt idx="1648">
                  <c:v>1.6479999999999607E-3</c:v>
                </c:pt>
                <c:pt idx="1649">
                  <c:v>1.6489999999999606E-3</c:v>
                </c:pt>
                <c:pt idx="1650">
                  <c:v>1.6499999999999605E-3</c:v>
                </c:pt>
                <c:pt idx="1651">
                  <c:v>1.6509999999999604E-3</c:v>
                </c:pt>
                <c:pt idx="1652">
                  <c:v>1.6519999999999604E-3</c:v>
                </c:pt>
                <c:pt idx="1653">
                  <c:v>1.6529999999999603E-3</c:v>
                </c:pt>
                <c:pt idx="1654">
                  <c:v>1.6539999999999602E-3</c:v>
                </c:pt>
                <c:pt idx="1655">
                  <c:v>1.6549999999999601E-3</c:v>
                </c:pt>
                <c:pt idx="1656">
                  <c:v>1.65599999999996E-3</c:v>
                </c:pt>
                <c:pt idx="1657">
                  <c:v>1.6569999999999599E-3</c:v>
                </c:pt>
                <c:pt idx="1658">
                  <c:v>1.6579999999999599E-3</c:v>
                </c:pt>
                <c:pt idx="1659">
                  <c:v>1.6589999999999598E-3</c:v>
                </c:pt>
                <c:pt idx="1660">
                  <c:v>1.6599999999999597E-3</c:v>
                </c:pt>
                <c:pt idx="1661">
                  <c:v>1.6609999999999596E-3</c:v>
                </c:pt>
                <c:pt idx="1662">
                  <c:v>1.6619999999999595E-3</c:v>
                </c:pt>
                <c:pt idx="1663">
                  <c:v>1.6629999999999594E-3</c:v>
                </c:pt>
                <c:pt idx="1664">
                  <c:v>1.6639999999999593E-3</c:v>
                </c:pt>
                <c:pt idx="1665">
                  <c:v>1.6649999999999593E-3</c:v>
                </c:pt>
                <c:pt idx="1666">
                  <c:v>1.6659999999999592E-3</c:v>
                </c:pt>
                <c:pt idx="1667">
                  <c:v>1.6669999999999591E-3</c:v>
                </c:pt>
                <c:pt idx="1668">
                  <c:v>1.667999999999959E-3</c:v>
                </c:pt>
                <c:pt idx="1669">
                  <c:v>1.6689999999999589E-3</c:v>
                </c:pt>
                <c:pt idx="1670">
                  <c:v>1.6699999999999588E-3</c:v>
                </c:pt>
                <c:pt idx="1671">
                  <c:v>1.6709999999999588E-3</c:v>
                </c:pt>
                <c:pt idx="1672">
                  <c:v>1.6719999999999587E-3</c:v>
                </c:pt>
                <c:pt idx="1673">
                  <c:v>1.6729999999999586E-3</c:v>
                </c:pt>
                <c:pt idx="1674">
                  <c:v>1.6739999999999585E-3</c:v>
                </c:pt>
                <c:pt idx="1675">
                  <c:v>1.6749999999999584E-3</c:v>
                </c:pt>
                <c:pt idx="1676">
                  <c:v>1.6759999999999583E-3</c:v>
                </c:pt>
                <c:pt idx="1677">
                  <c:v>1.6769999999999583E-3</c:v>
                </c:pt>
                <c:pt idx="1678">
                  <c:v>1.6779999999999582E-3</c:v>
                </c:pt>
                <c:pt idx="1679">
                  <c:v>1.6789999999999581E-3</c:v>
                </c:pt>
                <c:pt idx="1680">
                  <c:v>1.679999999999958E-3</c:v>
                </c:pt>
                <c:pt idx="1681">
                  <c:v>1.6809999999999579E-3</c:v>
                </c:pt>
                <c:pt idx="1682">
                  <c:v>1.6819999999999578E-3</c:v>
                </c:pt>
                <c:pt idx="1683">
                  <c:v>1.6829999999999578E-3</c:v>
                </c:pt>
                <c:pt idx="1684">
                  <c:v>1.6839999999999577E-3</c:v>
                </c:pt>
                <c:pt idx="1685">
                  <c:v>1.6849999999999576E-3</c:v>
                </c:pt>
                <c:pt idx="1686">
                  <c:v>1.6859999999999575E-3</c:v>
                </c:pt>
                <c:pt idx="1687">
                  <c:v>1.6869999999999574E-3</c:v>
                </c:pt>
                <c:pt idx="1688">
                  <c:v>1.6879999999999573E-3</c:v>
                </c:pt>
                <c:pt idx="1689">
                  <c:v>1.6889999999999572E-3</c:v>
                </c:pt>
                <c:pt idx="1690">
                  <c:v>1.6899999999999572E-3</c:v>
                </c:pt>
                <c:pt idx="1691">
                  <c:v>1.6909999999999571E-3</c:v>
                </c:pt>
                <c:pt idx="1692">
                  <c:v>1.691999999999957E-3</c:v>
                </c:pt>
                <c:pt idx="1693">
                  <c:v>1.6929999999999569E-3</c:v>
                </c:pt>
                <c:pt idx="1694">
                  <c:v>1.6939999999999568E-3</c:v>
                </c:pt>
                <c:pt idx="1695">
                  <c:v>1.6949999999999567E-3</c:v>
                </c:pt>
                <c:pt idx="1696">
                  <c:v>1.6959999999999567E-3</c:v>
                </c:pt>
                <c:pt idx="1697">
                  <c:v>1.6969999999999566E-3</c:v>
                </c:pt>
                <c:pt idx="1698">
                  <c:v>1.6979999999999565E-3</c:v>
                </c:pt>
                <c:pt idx="1699">
                  <c:v>1.6989999999999564E-3</c:v>
                </c:pt>
                <c:pt idx="1700">
                  <c:v>1.6999999999999563E-3</c:v>
                </c:pt>
                <c:pt idx="1701">
                  <c:v>1.7009999999999562E-3</c:v>
                </c:pt>
                <c:pt idx="1702">
                  <c:v>1.7019999999999562E-3</c:v>
                </c:pt>
                <c:pt idx="1703">
                  <c:v>1.7029999999999561E-3</c:v>
                </c:pt>
                <c:pt idx="1704">
                  <c:v>1.703999999999956E-3</c:v>
                </c:pt>
                <c:pt idx="1705">
                  <c:v>1.7049999999999559E-3</c:v>
                </c:pt>
                <c:pt idx="1706">
                  <c:v>1.7059999999999558E-3</c:v>
                </c:pt>
                <c:pt idx="1707">
                  <c:v>1.7069999999999557E-3</c:v>
                </c:pt>
                <c:pt idx="1708">
                  <c:v>1.7079999999999556E-3</c:v>
                </c:pt>
                <c:pt idx="1709">
                  <c:v>1.7089999999999556E-3</c:v>
                </c:pt>
                <c:pt idx="1710">
                  <c:v>1.7099999999999555E-3</c:v>
                </c:pt>
                <c:pt idx="1711">
                  <c:v>1.7109999999999554E-3</c:v>
                </c:pt>
                <c:pt idx="1712">
                  <c:v>1.7119999999999553E-3</c:v>
                </c:pt>
                <c:pt idx="1713">
                  <c:v>1.7129999999999552E-3</c:v>
                </c:pt>
                <c:pt idx="1714">
                  <c:v>1.7139999999999551E-3</c:v>
                </c:pt>
                <c:pt idx="1715">
                  <c:v>1.7149999999999551E-3</c:v>
                </c:pt>
                <c:pt idx="1716">
                  <c:v>1.715999999999955E-3</c:v>
                </c:pt>
                <c:pt idx="1717">
                  <c:v>1.7169999999999549E-3</c:v>
                </c:pt>
                <c:pt idx="1718">
                  <c:v>1.7179999999999548E-3</c:v>
                </c:pt>
                <c:pt idx="1719">
                  <c:v>1.7189999999999547E-3</c:v>
                </c:pt>
                <c:pt idx="1720">
                  <c:v>1.7199999999999546E-3</c:v>
                </c:pt>
                <c:pt idx="1721">
                  <c:v>1.7209999999999546E-3</c:v>
                </c:pt>
                <c:pt idx="1722">
                  <c:v>1.7219999999999545E-3</c:v>
                </c:pt>
                <c:pt idx="1723">
                  <c:v>1.7229999999999544E-3</c:v>
                </c:pt>
                <c:pt idx="1724">
                  <c:v>1.7239999999999543E-3</c:v>
                </c:pt>
                <c:pt idx="1725">
                  <c:v>1.7249999999999542E-3</c:v>
                </c:pt>
                <c:pt idx="1726">
                  <c:v>1.7259999999999541E-3</c:v>
                </c:pt>
                <c:pt idx="1727">
                  <c:v>1.726999999999954E-3</c:v>
                </c:pt>
                <c:pt idx="1728">
                  <c:v>1.727999999999954E-3</c:v>
                </c:pt>
                <c:pt idx="1729">
                  <c:v>1.7289999999999539E-3</c:v>
                </c:pt>
                <c:pt idx="1730">
                  <c:v>1.7299999999999538E-3</c:v>
                </c:pt>
                <c:pt idx="1731">
                  <c:v>1.7309999999999537E-3</c:v>
                </c:pt>
                <c:pt idx="1732">
                  <c:v>1.7319999999999536E-3</c:v>
                </c:pt>
                <c:pt idx="1733">
                  <c:v>1.7329999999999535E-3</c:v>
                </c:pt>
                <c:pt idx="1734">
                  <c:v>1.7339999999999535E-3</c:v>
                </c:pt>
                <c:pt idx="1735">
                  <c:v>1.7349999999999534E-3</c:v>
                </c:pt>
                <c:pt idx="1736">
                  <c:v>1.7359999999999533E-3</c:v>
                </c:pt>
                <c:pt idx="1737">
                  <c:v>1.7369999999999532E-3</c:v>
                </c:pt>
                <c:pt idx="1738">
                  <c:v>1.7379999999999531E-3</c:v>
                </c:pt>
                <c:pt idx="1739">
                  <c:v>1.738999999999953E-3</c:v>
                </c:pt>
                <c:pt idx="1740">
                  <c:v>1.739999999999953E-3</c:v>
                </c:pt>
                <c:pt idx="1741">
                  <c:v>1.7409999999999529E-3</c:v>
                </c:pt>
                <c:pt idx="1742">
                  <c:v>1.7419999999999528E-3</c:v>
                </c:pt>
                <c:pt idx="1743">
                  <c:v>1.7429999999999527E-3</c:v>
                </c:pt>
                <c:pt idx="1744">
                  <c:v>1.7439999999999526E-3</c:v>
                </c:pt>
                <c:pt idx="1745">
                  <c:v>1.7449999999999525E-3</c:v>
                </c:pt>
                <c:pt idx="1746">
                  <c:v>1.7459999999999525E-3</c:v>
                </c:pt>
                <c:pt idx="1747">
                  <c:v>1.7469999999999524E-3</c:v>
                </c:pt>
                <c:pt idx="1748">
                  <c:v>1.7479999999999523E-3</c:v>
                </c:pt>
                <c:pt idx="1749">
                  <c:v>1.7489999999999522E-3</c:v>
                </c:pt>
                <c:pt idx="1750">
                  <c:v>1.7499999999999521E-3</c:v>
                </c:pt>
                <c:pt idx="1751">
                  <c:v>1.750999999999952E-3</c:v>
                </c:pt>
                <c:pt idx="1752">
                  <c:v>1.7519999999999519E-3</c:v>
                </c:pt>
                <c:pt idx="1753">
                  <c:v>1.7529999999999519E-3</c:v>
                </c:pt>
                <c:pt idx="1754">
                  <c:v>1.7539999999999518E-3</c:v>
                </c:pt>
                <c:pt idx="1755">
                  <c:v>1.7549999999999517E-3</c:v>
                </c:pt>
                <c:pt idx="1756">
                  <c:v>1.7559999999999516E-3</c:v>
                </c:pt>
                <c:pt idx="1757">
                  <c:v>1.7569999999999515E-3</c:v>
                </c:pt>
                <c:pt idx="1758">
                  <c:v>1.7579999999999514E-3</c:v>
                </c:pt>
                <c:pt idx="1759">
                  <c:v>1.7589999999999514E-3</c:v>
                </c:pt>
                <c:pt idx="1760">
                  <c:v>1.7599999999999513E-3</c:v>
                </c:pt>
                <c:pt idx="1761">
                  <c:v>1.7609999999999512E-3</c:v>
                </c:pt>
                <c:pt idx="1762">
                  <c:v>1.7619999999999511E-3</c:v>
                </c:pt>
                <c:pt idx="1763">
                  <c:v>1.762999999999951E-3</c:v>
                </c:pt>
                <c:pt idx="1764">
                  <c:v>1.7639999999999509E-3</c:v>
                </c:pt>
                <c:pt idx="1765">
                  <c:v>1.7649999999999509E-3</c:v>
                </c:pt>
                <c:pt idx="1766">
                  <c:v>1.7659999999999508E-3</c:v>
                </c:pt>
                <c:pt idx="1767">
                  <c:v>1.7669999999999507E-3</c:v>
                </c:pt>
                <c:pt idx="1768">
                  <c:v>1.7679999999999506E-3</c:v>
                </c:pt>
                <c:pt idx="1769">
                  <c:v>1.7689999999999505E-3</c:v>
                </c:pt>
                <c:pt idx="1770">
                  <c:v>1.7699999999999504E-3</c:v>
                </c:pt>
                <c:pt idx="1771">
                  <c:v>1.7709999999999503E-3</c:v>
                </c:pt>
                <c:pt idx="1772">
                  <c:v>1.7719999999999503E-3</c:v>
                </c:pt>
                <c:pt idx="1773">
                  <c:v>1.7729999999999502E-3</c:v>
                </c:pt>
                <c:pt idx="1774">
                  <c:v>1.7739999999999501E-3</c:v>
                </c:pt>
                <c:pt idx="1775">
                  <c:v>1.77499999999995E-3</c:v>
                </c:pt>
                <c:pt idx="1776">
                  <c:v>1.7759999999999499E-3</c:v>
                </c:pt>
                <c:pt idx="1777">
                  <c:v>1.7769999999999498E-3</c:v>
                </c:pt>
                <c:pt idx="1778">
                  <c:v>1.7779999999999498E-3</c:v>
                </c:pt>
                <c:pt idx="1779">
                  <c:v>1.7789999999999497E-3</c:v>
                </c:pt>
                <c:pt idx="1780">
                  <c:v>1.7799999999999496E-3</c:v>
                </c:pt>
                <c:pt idx="1781">
                  <c:v>1.7809999999999495E-3</c:v>
                </c:pt>
                <c:pt idx="1782">
                  <c:v>1.7819999999999494E-3</c:v>
                </c:pt>
                <c:pt idx="1783">
                  <c:v>1.7829999999999493E-3</c:v>
                </c:pt>
                <c:pt idx="1784">
                  <c:v>1.7839999999999493E-3</c:v>
                </c:pt>
                <c:pt idx="1785">
                  <c:v>1.7849999999999492E-3</c:v>
                </c:pt>
                <c:pt idx="1786">
                  <c:v>1.7859999999999491E-3</c:v>
                </c:pt>
                <c:pt idx="1787">
                  <c:v>1.786999999999949E-3</c:v>
                </c:pt>
                <c:pt idx="1788">
                  <c:v>1.7879999999999489E-3</c:v>
                </c:pt>
                <c:pt idx="1789">
                  <c:v>1.7889999999999488E-3</c:v>
                </c:pt>
                <c:pt idx="1790">
                  <c:v>1.7899999999999488E-3</c:v>
                </c:pt>
                <c:pt idx="1791">
                  <c:v>1.7909999999999487E-3</c:v>
                </c:pt>
                <c:pt idx="1792">
                  <c:v>1.7919999999999486E-3</c:v>
                </c:pt>
                <c:pt idx="1793">
                  <c:v>1.7929999999999485E-3</c:v>
                </c:pt>
                <c:pt idx="1794">
                  <c:v>1.7939999999999484E-3</c:v>
                </c:pt>
                <c:pt idx="1795">
                  <c:v>1.7949999999999483E-3</c:v>
                </c:pt>
                <c:pt idx="1796">
                  <c:v>1.7959999999999482E-3</c:v>
                </c:pt>
                <c:pt idx="1797">
                  <c:v>1.7969999999999482E-3</c:v>
                </c:pt>
                <c:pt idx="1798">
                  <c:v>1.7979999999999481E-3</c:v>
                </c:pt>
                <c:pt idx="1799">
                  <c:v>1.798999999999948E-3</c:v>
                </c:pt>
                <c:pt idx="1800">
                  <c:v>1.7999999999999479E-3</c:v>
                </c:pt>
                <c:pt idx="1801">
                  <c:v>1.8009999999999478E-3</c:v>
                </c:pt>
                <c:pt idx="1802">
                  <c:v>1.8019999999999477E-3</c:v>
                </c:pt>
                <c:pt idx="1803">
                  <c:v>1.8029999999999477E-3</c:v>
                </c:pt>
                <c:pt idx="1804">
                  <c:v>1.8039999999999476E-3</c:v>
                </c:pt>
                <c:pt idx="1805">
                  <c:v>1.8049999999999475E-3</c:v>
                </c:pt>
                <c:pt idx="1806">
                  <c:v>1.8059999999999474E-3</c:v>
                </c:pt>
                <c:pt idx="1807">
                  <c:v>1.8069999999999473E-3</c:v>
                </c:pt>
                <c:pt idx="1808">
                  <c:v>1.8079999999999472E-3</c:v>
                </c:pt>
                <c:pt idx="1809">
                  <c:v>1.8089999999999472E-3</c:v>
                </c:pt>
                <c:pt idx="1810">
                  <c:v>1.8099999999999471E-3</c:v>
                </c:pt>
                <c:pt idx="1811">
                  <c:v>1.810999999999947E-3</c:v>
                </c:pt>
                <c:pt idx="1812">
                  <c:v>1.8119999999999469E-3</c:v>
                </c:pt>
                <c:pt idx="1813">
                  <c:v>1.8129999999999468E-3</c:v>
                </c:pt>
                <c:pt idx="1814">
                  <c:v>1.8139999999999467E-3</c:v>
                </c:pt>
                <c:pt idx="1815">
                  <c:v>1.8149999999999466E-3</c:v>
                </c:pt>
                <c:pt idx="1816">
                  <c:v>1.8159999999999466E-3</c:v>
                </c:pt>
                <c:pt idx="1817">
                  <c:v>1.8169999999999465E-3</c:v>
                </c:pt>
                <c:pt idx="1818">
                  <c:v>1.8179999999999464E-3</c:v>
                </c:pt>
                <c:pt idx="1819">
                  <c:v>1.8189999999999463E-3</c:v>
                </c:pt>
                <c:pt idx="1820">
                  <c:v>1.8199999999999462E-3</c:v>
                </c:pt>
                <c:pt idx="1821">
                  <c:v>1.8209999999999461E-3</c:v>
                </c:pt>
                <c:pt idx="1822">
                  <c:v>1.8219999999999461E-3</c:v>
                </c:pt>
                <c:pt idx="1823">
                  <c:v>1.822999999999946E-3</c:v>
                </c:pt>
                <c:pt idx="1824">
                  <c:v>1.8239999999999459E-3</c:v>
                </c:pt>
                <c:pt idx="1825">
                  <c:v>1.8249999999999458E-3</c:v>
                </c:pt>
                <c:pt idx="1826">
                  <c:v>1.8259999999999457E-3</c:v>
                </c:pt>
                <c:pt idx="1827">
                  <c:v>1.8269999999999456E-3</c:v>
                </c:pt>
                <c:pt idx="1828">
                  <c:v>1.8279999999999456E-3</c:v>
                </c:pt>
                <c:pt idx="1829">
                  <c:v>1.8289999999999455E-3</c:v>
                </c:pt>
                <c:pt idx="1830">
                  <c:v>1.8299999999999454E-3</c:v>
                </c:pt>
                <c:pt idx="1831">
                  <c:v>1.8309999999999453E-3</c:v>
                </c:pt>
                <c:pt idx="1832">
                  <c:v>1.8319999999999452E-3</c:v>
                </c:pt>
                <c:pt idx="1833">
                  <c:v>1.8329999999999451E-3</c:v>
                </c:pt>
                <c:pt idx="1834">
                  <c:v>1.833999999999945E-3</c:v>
                </c:pt>
                <c:pt idx="1835">
                  <c:v>1.834999999999945E-3</c:v>
                </c:pt>
                <c:pt idx="1836">
                  <c:v>1.8359999999999449E-3</c:v>
                </c:pt>
                <c:pt idx="1837">
                  <c:v>1.8369999999999448E-3</c:v>
                </c:pt>
                <c:pt idx="1838">
                  <c:v>1.8379999999999447E-3</c:v>
                </c:pt>
                <c:pt idx="1839">
                  <c:v>1.8389999999999446E-3</c:v>
                </c:pt>
                <c:pt idx="1840">
                  <c:v>1.8399999999999445E-3</c:v>
                </c:pt>
                <c:pt idx="1841">
                  <c:v>1.8409999999999445E-3</c:v>
                </c:pt>
                <c:pt idx="1842">
                  <c:v>1.8419999999999444E-3</c:v>
                </c:pt>
                <c:pt idx="1843">
                  <c:v>1.8429999999999443E-3</c:v>
                </c:pt>
                <c:pt idx="1844">
                  <c:v>1.8439999999999442E-3</c:v>
                </c:pt>
                <c:pt idx="1845">
                  <c:v>1.8449999999999441E-3</c:v>
                </c:pt>
                <c:pt idx="1846">
                  <c:v>1.845999999999944E-3</c:v>
                </c:pt>
                <c:pt idx="1847">
                  <c:v>1.846999999999944E-3</c:v>
                </c:pt>
                <c:pt idx="1848">
                  <c:v>1.8479999999999439E-3</c:v>
                </c:pt>
                <c:pt idx="1849">
                  <c:v>1.8489999999999438E-3</c:v>
                </c:pt>
                <c:pt idx="1850">
                  <c:v>1.8499999999999437E-3</c:v>
                </c:pt>
                <c:pt idx="1851">
                  <c:v>1.8509999999999436E-3</c:v>
                </c:pt>
                <c:pt idx="1852">
                  <c:v>1.8519999999999435E-3</c:v>
                </c:pt>
                <c:pt idx="1853">
                  <c:v>1.8529999999999435E-3</c:v>
                </c:pt>
                <c:pt idx="1854">
                  <c:v>1.8539999999999434E-3</c:v>
                </c:pt>
                <c:pt idx="1855">
                  <c:v>1.8549999999999433E-3</c:v>
                </c:pt>
                <c:pt idx="1856">
                  <c:v>1.8559999999999432E-3</c:v>
                </c:pt>
                <c:pt idx="1857">
                  <c:v>1.8569999999999431E-3</c:v>
                </c:pt>
                <c:pt idx="1858">
                  <c:v>1.857999999999943E-3</c:v>
                </c:pt>
                <c:pt idx="1859">
                  <c:v>1.8589999999999429E-3</c:v>
                </c:pt>
                <c:pt idx="1860">
                  <c:v>1.8599999999999429E-3</c:v>
                </c:pt>
                <c:pt idx="1861">
                  <c:v>1.8609999999999428E-3</c:v>
                </c:pt>
                <c:pt idx="1862">
                  <c:v>1.8619999999999427E-3</c:v>
                </c:pt>
                <c:pt idx="1863">
                  <c:v>1.8629999999999426E-3</c:v>
                </c:pt>
                <c:pt idx="1864">
                  <c:v>1.8639999999999425E-3</c:v>
                </c:pt>
                <c:pt idx="1865">
                  <c:v>1.8649999999999424E-3</c:v>
                </c:pt>
                <c:pt idx="1866">
                  <c:v>1.8659999999999424E-3</c:v>
                </c:pt>
                <c:pt idx="1867">
                  <c:v>1.8669999999999423E-3</c:v>
                </c:pt>
                <c:pt idx="1868">
                  <c:v>1.8679999999999422E-3</c:v>
                </c:pt>
                <c:pt idx="1869">
                  <c:v>1.8689999999999421E-3</c:v>
                </c:pt>
                <c:pt idx="1870">
                  <c:v>1.869999999999942E-3</c:v>
                </c:pt>
                <c:pt idx="1871">
                  <c:v>1.8709999999999419E-3</c:v>
                </c:pt>
                <c:pt idx="1872">
                  <c:v>1.8719999999999419E-3</c:v>
                </c:pt>
                <c:pt idx="1873">
                  <c:v>1.8729999999999418E-3</c:v>
                </c:pt>
                <c:pt idx="1874">
                  <c:v>1.8739999999999417E-3</c:v>
                </c:pt>
                <c:pt idx="1875">
                  <c:v>1.8749999999999416E-3</c:v>
                </c:pt>
                <c:pt idx="1876">
                  <c:v>1.8759999999999415E-3</c:v>
                </c:pt>
                <c:pt idx="1877">
                  <c:v>1.8769999999999414E-3</c:v>
                </c:pt>
                <c:pt idx="1878">
                  <c:v>1.8779999999999413E-3</c:v>
                </c:pt>
                <c:pt idx="1879">
                  <c:v>1.8789999999999413E-3</c:v>
                </c:pt>
                <c:pt idx="1880">
                  <c:v>1.8799999999999412E-3</c:v>
                </c:pt>
                <c:pt idx="1881">
                  <c:v>1.8809999999999411E-3</c:v>
                </c:pt>
                <c:pt idx="1882">
                  <c:v>1.881999999999941E-3</c:v>
                </c:pt>
                <c:pt idx="1883">
                  <c:v>1.8829999999999409E-3</c:v>
                </c:pt>
                <c:pt idx="1884">
                  <c:v>1.8839999999999408E-3</c:v>
                </c:pt>
                <c:pt idx="1885">
                  <c:v>1.8849999999999408E-3</c:v>
                </c:pt>
                <c:pt idx="1886">
                  <c:v>1.8859999999999407E-3</c:v>
                </c:pt>
                <c:pt idx="1887">
                  <c:v>1.8869999999999406E-3</c:v>
                </c:pt>
                <c:pt idx="1888">
                  <c:v>1.8879999999999405E-3</c:v>
                </c:pt>
                <c:pt idx="1889">
                  <c:v>1.8889999999999404E-3</c:v>
                </c:pt>
                <c:pt idx="1890">
                  <c:v>1.8899999999999403E-3</c:v>
                </c:pt>
                <c:pt idx="1891">
                  <c:v>1.8909999999999403E-3</c:v>
                </c:pt>
                <c:pt idx="1892">
                  <c:v>1.8919999999999402E-3</c:v>
                </c:pt>
                <c:pt idx="1893">
                  <c:v>1.8929999999999401E-3</c:v>
                </c:pt>
                <c:pt idx="1894">
                  <c:v>1.89399999999994E-3</c:v>
                </c:pt>
                <c:pt idx="1895">
                  <c:v>1.8949999999999399E-3</c:v>
                </c:pt>
                <c:pt idx="1896">
                  <c:v>1.8959999999999398E-3</c:v>
                </c:pt>
                <c:pt idx="1897">
                  <c:v>1.8969999999999398E-3</c:v>
                </c:pt>
                <c:pt idx="1898">
                  <c:v>1.8979999999999397E-3</c:v>
                </c:pt>
                <c:pt idx="1899">
                  <c:v>1.8989999999999396E-3</c:v>
                </c:pt>
                <c:pt idx="1900">
                  <c:v>1.8999999999999395E-3</c:v>
                </c:pt>
                <c:pt idx="1901">
                  <c:v>1.9009999999999394E-3</c:v>
                </c:pt>
                <c:pt idx="1902">
                  <c:v>1.9019999999999393E-3</c:v>
                </c:pt>
                <c:pt idx="1903">
                  <c:v>1.9029999999999392E-3</c:v>
                </c:pt>
                <c:pt idx="1904">
                  <c:v>1.9039999999999392E-3</c:v>
                </c:pt>
                <c:pt idx="1905">
                  <c:v>1.9049999999999391E-3</c:v>
                </c:pt>
                <c:pt idx="1906">
                  <c:v>1.905999999999939E-3</c:v>
                </c:pt>
                <c:pt idx="1907">
                  <c:v>1.9069999999999389E-3</c:v>
                </c:pt>
                <c:pt idx="1908">
                  <c:v>1.9079999999999388E-3</c:v>
                </c:pt>
                <c:pt idx="1909">
                  <c:v>1.9089999999999387E-3</c:v>
                </c:pt>
                <c:pt idx="1910">
                  <c:v>1.9099999999999387E-3</c:v>
                </c:pt>
                <c:pt idx="1911">
                  <c:v>1.9109999999999386E-3</c:v>
                </c:pt>
                <c:pt idx="1912">
                  <c:v>1.9119999999999385E-3</c:v>
                </c:pt>
                <c:pt idx="1913">
                  <c:v>1.9129999999999384E-3</c:v>
                </c:pt>
                <c:pt idx="1914">
                  <c:v>1.9139999999999383E-3</c:v>
                </c:pt>
                <c:pt idx="1915">
                  <c:v>1.9149999999999382E-3</c:v>
                </c:pt>
                <c:pt idx="1916">
                  <c:v>1.9159999999999382E-3</c:v>
                </c:pt>
                <c:pt idx="1917">
                  <c:v>1.9169999999999381E-3</c:v>
                </c:pt>
                <c:pt idx="1918">
                  <c:v>1.917999999999938E-3</c:v>
                </c:pt>
                <c:pt idx="1919">
                  <c:v>1.9189999999999379E-3</c:v>
                </c:pt>
                <c:pt idx="1920">
                  <c:v>1.9199999999999378E-3</c:v>
                </c:pt>
                <c:pt idx="1921">
                  <c:v>1.9209999999999377E-3</c:v>
                </c:pt>
                <c:pt idx="1922">
                  <c:v>1.9219999999999376E-3</c:v>
                </c:pt>
                <c:pt idx="1923">
                  <c:v>1.9229999999999376E-3</c:v>
                </c:pt>
                <c:pt idx="1924">
                  <c:v>1.9239999999999375E-3</c:v>
                </c:pt>
                <c:pt idx="1925">
                  <c:v>1.9249999999999374E-3</c:v>
                </c:pt>
                <c:pt idx="1926">
                  <c:v>1.9259999999999373E-3</c:v>
                </c:pt>
                <c:pt idx="1927">
                  <c:v>1.9269999999999372E-3</c:v>
                </c:pt>
                <c:pt idx="1928">
                  <c:v>1.9279999999999371E-3</c:v>
                </c:pt>
                <c:pt idx="1929">
                  <c:v>1.9289999999999371E-3</c:v>
                </c:pt>
                <c:pt idx="1930">
                  <c:v>1.929999999999937E-3</c:v>
                </c:pt>
                <c:pt idx="1931">
                  <c:v>1.9309999999999369E-3</c:v>
                </c:pt>
                <c:pt idx="1932">
                  <c:v>1.9319999999999368E-3</c:v>
                </c:pt>
                <c:pt idx="1933">
                  <c:v>1.9329999999999367E-3</c:v>
                </c:pt>
                <c:pt idx="1934">
                  <c:v>1.9339999999999366E-3</c:v>
                </c:pt>
                <c:pt idx="1935">
                  <c:v>1.9349999999999366E-3</c:v>
                </c:pt>
                <c:pt idx="1936">
                  <c:v>1.9359999999999365E-3</c:v>
                </c:pt>
                <c:pt idx="1937">
                  <c:v>1.9369999999999364E-3</c:v>
                </c:pt>
                <c:pt idx="1938">
                  <c:v>1.9379999999999363E-3</c:v>
                </c:pt>
                <c:pt idx="1939">
                  <c:v>1.9389999999999362E-3</c:v>
                </c:pt>
                <c:pt idx="1940">
                  <c:v>1.9399999999999361E-3</c:v>
                </c:pt>
                <c:pt idx="1941">
                  <c:v>1.940999999999936E-3</c:v>
                </c:pt>
                <c:pt idx="1942">
                  <c:v>1.941999999999936E-3</c:v>
                </c:pt>
                <c:pt idx="1943">
                  <c:v>1.9429999999999359E-3</c:v>
                </c:pt>
                <c:pt idx="1944">
                  <c:v>1.9439999999999358E-3</c:v>
                </c:pt>
                <c:pt idx="1945">
                  <c:v>1.9449999999999357E-3</c:v>
                </c:pt>
                <c:pt idx="1946">
                  <c:v>1.9459999999999356E-3</c:v>
                </c:pt>
                <c:pt idx="1947">
                  <c:v>1.9469999999999355E-3</c:v>
                </c:pt>
                <c:pt idx="1948">
                  <c:v>1.9479999999999355E-3</c:v>
                </c:pt>
                <c:pt idx="1949">
                  <c:v>1.9489999999999354E-3</c:v>
                </c:pt>
                <c:pt idx="1950">
                  <c:v>1.9499999999999353E-3</c:v>
                </c:pt>
                <c:pt idx="1951">
                  <c:v>1.9509999999999352E-3</c:v>
                </c:pt>
                <c:pt idx="1952">
                  <c:v>1.9519999999999351E-3</c:v>
                </c:pt>
                <c:pt idx="1953">
                  <c:v>1.952999999999935E-3</c:v>
                </c:pt>
                <c:pt idx="1954">
                  <c:v>1.953999999999935E-3</c:v>
                </c:pt>
                <c:pt idx="1955">
                  <c:v>1.9549999999999351E-3</c:v>
                </c:pt>
                <c:pt idx="1956">
                  <c:v>1.9559999999999352E-3</c:v>
                </c:pt>
                <c:pt idx="1957">
                  <c:v>1.9569999999999354E-3</c:v>
                </c:pt>
                <c:pt idx="1958">
                  <c:v>1.9579999999999355E-3</c:v>
                </c:pt>
                <c:pt idx="1959">
                  <c:v>1.9589999999999356E-3</c:v>
                </c:pt>
                <c:pt idx="1960">
                  <c:v>1.9599999999999358E-3</c:v>
                </c:pt>
                <c:pt idx="1961">
                  <c:v>1.9609999999999359E-3</c:v>
                </c:pt>
                <c:pt idx="1962">
                  <c:v>1.961999999999936E-3</c:v>
                </c:pt>
                <c:pt idx="1963">
                  <c:v>1.9629999999999362E-3</c:v>
                </c:pt>
                <c:pt idx="1964">
                  <c:v>1.9639999999999363E-3</c:v>
                </c:pt>
                <c:pt idx="1965">
                  <c:v>1.9649999999999364E-3</c:v>
                </c:pt>
                <c:pt idx="1966">
                  <c:v>1.9659999999999365E-3</c:v>
                </c:pt>
                <c:pt idx="1967">
                  <c:v>1.9669999999999367E-3</c:v>
                </c:pt>
                <c:pt idx="1968">
                  <c:v>1.9679999999999368E-3</c:v>
                </c:pt>
                <c:pt idx="1969">
                  <c:v>1.9689999999999369E-3</c:v>
                </c:pt>
                <c:pt idx="1970">
                  <c:v>1.9699999999999371E-3</c:v>
                </c:pt>
                <c:pt idx="1971">
                  <c:v>1.9709999999999372E-3</c:v>
                </c:pt>
                <c:pt idx="1972">
                  <c:v>1.9719999999999373E-3</c:v>
                </c:pt>
                <c:pt idx="1973">
                  <c:v>1.9729999999999375E-3</c:v>
                </c:pt>
                <c:pt idx="1974">
                  <c:v>1.9739999999999376E-3</c:v>
                </c:pt>
                <c:pt idx="1975">
                  <c:v>1.9749999999999377E-3</c:v>
                </c:pt>
                <c:pt idx="1976">
                  <c:v>1.9759999999999379E-3</c:v>
                </c:pt>
                <c:pt idx="1977">
                  <c:v>1.976999999999938E-3</c:v>
                </c:pt>
                <c:pt idx="1978">
                  <c:v>1.9779999999999381E-3</c:v>
                </c:pt>
                <c:pt idx="1979">
                  <c:v>1.9789999999999383E-3</c:v>
                </c:pt>
                <c:pt idx="1980">
                  <c:v>1.9799999999999384E-3</c:v>
                </c:pt>
                <c:pt idx="1981">
                  <c:v>1.9809999999999385E-3</c:v>
                </c:pt>
                <c:pt idx="1982">
                  <c:v>1.9819999999999387E-3</c:v>
                </c:pt>
                <c:pt idx="1983">
                  <c:v>1.9829999999999388E-3</c:v>
                </c:pt>
                <c:pt idx="1984">
                  <c:v>1.9839999999999389E-3</c:v>
                </c:pt>
                <c:pt idx="1985">
                  <c:v>1.9849999999999391E-3</c:v>
                </c:pt>
                <c:pt idx="1986">
                  <c:v>1.9859999999999392E-3</c:v>
                </c:pt>
                <c:pt idx="1987">
                  <c:v>1.9869999999999393E-3</c:v>
                </c:pt>
                <c:pt idx="1988">
                  <c:v>1.9879999999999395E-3</c:v>
                </c:pt>
                <c:pt idx="1989">
                  <c:v>1.9889999999999396E-3</c:v>
                </c:pt>
                <c:pt idx="1990">
                  <c:v>1.9899999999999397E-3</c:v>
                </c:pt>
                <c:pt idx="1991">
                  <c:v>1.9909999999999399E-3</c:v>
                </c:pt>
                <c:pt idx="1992">
                  <c:v>1.99199999999994E-3</c:v>
                </c:pt>
                <c:pt idx="1993">
                  <c:v>1.9929999999999401E-3</c:v>
                </c:pt>
                <c:pt idx="1994">
                  <c:v>1.9939999999999403E-3</c:v>
                </c:pt>
                <c:pt idx="1995">
                  <c:v>1.9949999999999404E-3</c:v>
                </c:pt>
                <c:pt idx="1996">
                  <c:v>1.9959999999999405E-3</c:v>
                </c:pt>
                <c:pt idx="1997">
                  <c:v>1.9969999999999407E-3</c:v>
                </c:pt>
                <c:pt idx="1998">
                  <c:v>1.9979999999999408E-3</c:v>
                </c:pt>
                <c:pt idx="1999">
                  <c:v>1.9989999999999409E-3</c:v>
                </c:pt>
              </c:numCache>
            </c:numRef>
          </c:xVal>
          <c:yVal>
            <c:numRef>
              <c:f>Sheet3!$L$2:$L$2001</c:f>
              <c:numCache>
                <c:formatCode>General</c:formatCode>
                <c:ptCount val="2000"/>
                <c:pt idx="0">
                  <c:v>2.0812767485797316E-3</c:v>
                </c:pt>
                <c:pt idx="1">
                  <c:v>1.9725830523382899E-3</c:v>
                </c:pt>
                <c:pt idx="2">
                  <c:v>1.85593556722671E-3</c:v>
                </c:pt>
                <c:pt idx="3">
                  <c:v>1.73180463565602E-3</c:v>
                </c:pt>
                <c:pt idx="4">
                  <c:v>1.60069077456051E-3</c:v>
                </c:pt>
                <c:pt idx="5">
                  <c:v>1.46312265722867E-3</c:v>
                </c:pt>
                <c:pt idx="6">
                  <c:v>1.31965498160299E-3</c:v>
                </c:pt>
                <c:pt idx="7">
                  <c:v>1.17086623364392E-3</c:v>
                </c:pt>
                <c:pt idx="8">
                  <c:v>1.01735635477655E-3</c:v>
                </c:pt>
                <c:pt idx="9">
                  <c:v>8.5974432282518701E-4</c:v>
                </c:pt>
                <c:pt idx="10">
                  <c:v>6.9866565618995405E-4</c:v>
                </c:pt>
                <c:pt idx="11">
                  <c:v>5.3476985132899302E-4</c:v>
                </c:pt>
                <c:pt idx="12">
                  <c:v>3.6871776387879899E-4</c:v>
                </c:pt>
                <c:pt idx="13">
                  <c:v>2.0117894397234801E-4</c:v>
                </c:pt>
                <c:pt idx="14">
                  <c:v>3.28289364996379E-5</c:v>
                </c:pt>
                <c:pt idx="15">
                  <c:v>-1.3565344280372301E-4</c:v>
                </c:pt>
                <c:pt idx="16">
                  <c:v>-3.0358884445649001E-4</c:v>
                </c:pt>
                <c:pt idx="17">
                  <c:v>-4.70300124483923E-4</c:v>
                </c:pt>
                <c:pt idx="18">
                  <c:v>-6.3511507477694701E-4</c:v>
                </c:pt>
                <c:pt idx="19">
                  <c:v>-7.9736913354905899E-4</c:v>
                </c:pt>
                <c:pt idx="20">
                  <c:v>-9.56408064961997E-4</c:v>
                </c:pt>
                <c:pt idx="21">
                  <c:v>-1.1115905971154001E-3</c:v>
                </c:pt>
                <c:pt idx="22">
                  <c:v>-1.2622910077637001E-3</c:v>
                </c:pt>
                <c:pt idx="23">
                  <c:v>-1.40790164733416E-3</c:v>
                </c:pt>
                <c:pt idx="24">
                  <c:v>-1.5478353890728399E-3</c:v>
                </c:pt>
                <c:pt idx="25">
                  <c:v>-1.6815279964391E-3</c:v>
                </c:pt>
                <c:pt idx="26">
                  <c:v>-1.80844039820283E-3</c:v>
                </c:pt>
                <c:pt idx="27">
                  <c:v>-1.9280608620709701E-3</c:v>
                </c:pt>
                <c:pt idx="28">
                  <c:v>-2.0399070580787498E-3</c:v>
                </c:pt>
                <c:pt idx="29">
                  <c:v>-2.1435280034257601E-3</c:v>
                </c:pt>
                <c:pt idx="30">
                  <c:v>-2.2385058809149799E-3</c:v>
                </c:pt>
                <c:pt idx="31">
                  <c:v>-2.3244577236624601E-3</c:v>
                </c:pt>
                <c:pt idx="32">
                  <c:v>-2.40103695928465E-3</c:v>
                </c:pt>
                <c:pt idx="33">
                  <c:v>-2.4679348073369102E-3</c:v>
                </c:pt>
                <c:pt idx="34">
                  <c:v>-2.5248815243685699E-3</c:v>
                </c:pt>
                <c:pt idx="35">
                  <c:v>-2.5716474915742E-3</c:v>
                </c:pt>
                <c:pt idx="36">
                  <c:v>-2.6080441406554598E-3</c:v>
                </c:pt>
                <c:pt idx="37">
                  <c:v>-2.6339247141605E-3</c:v>
                </c:pt>
                <c:pt idx="38">
                  <c:v>-2.6491848572347599E-3</c:v>
                </c:pt>
                <c:pt idx="39">
                  <c:v>-2.65376303839749E-3</c:v>
                </c:pt>
                <c:pt idx="40">
                  <c:v>-2.6476407976470401E-3</c:v>
                </c:pt>
                <c:pt idx="41">
                  <c:v>-2.6308428208947601E-3</c:v>
                </c:pt>
                <c:pt idx="42">
                  <c:v>-2.6034368404271899E-3</c:v>
                </c:pt>
                <c:pt idx="43">
                  <c:v>-2.56553336179803E-3</c:v>
                </c:pt>
                <c:pt idx="44">
                  <c:v>-2.5172852182510298E-3</c:v>
                </c:pt>
                <c:pt idx="45">
                  <c:v>-2.45888695447049E-3</c:v>
                </c:pt>
                <c:pt idx="46">
                  <c:v>-2.3905740421441002E-3</c:v>
                </c:pt>
                <c:pt idx="47">
                  <c:v>-2.31262193050132E-3</c:v>
                </c:pt>
                <c:pt idx="48">
                  <c:v>-2.2253449356553299E-3</c:v>
                </c:pt>
                <c:pt idx="49">
                  <c:v>-2.1290949732273401E-3</c:v>
                </c:pt>
                <c:pt idx="50">
                  <c:v>-2.0242601393631698E-3</c:v>
                </c:pt>
                <c:pt idx="51">
                  <c:v>-1.9112631458638599E-3</c:v>
                </c:pt>
                <c:pt idx="52">
                  <c:v>-1.7905596157401699E-3</c:v>
                </c:pt>
                <c:pt idx="53">
                  <c:v>-1.6626362460634E-3</c:v>
                </c:pt>
                <c:pt idx="54">
                  <c:v>-1.5280088455204299E-3</c:v>
                </c:pt>
                <c:pt idx="55">
                  <c:v>-1.3872202545857199E-3</c:v>
                </c:pt>
                <c:pt idx="56">
                  <c:v>-1.2408381566966201E-3</c:v>
                </c:pt>
                <c:pt idx="57">
                  <c:v>-1.08945278925763E-3</c:v>
                </c:pt>
                <c:pt idx="58">
                  <c:v>-9.3367456370326203E-4</c:v>
                </c:pt>
                <c:pt idx="59">
                  <c:v>-7.74131604215731E-4</c:v>
                </c:pt>
                <c:pt idx="60">
                  <c:v>-6.1146721502194099E-4</c:v>
                </c:pt>
                <c:pt idx="61">
                  <c:v>-4.4633728648189403E-4</c:v>
                </c:pt>
                <c:pt idx="62">
                  <c:v>-2.79407650427709E-4</c:v>
                </c:pt>
                <c:pt idx="63">
                  <c:v>-1.11351395416941E-4</c:v>
                </c:pt>
                <c:pt idx="64">
                  <c:v>5.7153847274468602E-5</c:v>
                </c:pt>
                <c:pt idx="65">
                  <c:v>2.25428635976222E-4</c:v>
                </c:pt>
                <c:pt idx="66">
                  <c:v>3.9279445824753499E-4</c:v>
                </c:pt>
                <c:pt idx="67">
                  <c:v>5.5857646675417001E-4</c:v>
                </c:pt>
                <c:pt idx="68">
                  <c:v>7.2210620036716505E-4</c:v>
                </c:pt>
                <c:pt idx="69">
                  <c:v>8.8272427951130298E-4</c:v>
                </c:pt>
                <c:pt idx="70">
                  <c:v>1.03978306489518E-3</c:v>
                </c:pt>
                <c:pt idx="71">
                  <c:v>1.1926492689025099E-3</c:v>
                </c:pt>
                <c:pt idx="72">
                  <c:v>1.34070650911502E-3</c:v>
                </c:pt>
                <c:pt idx="73">
                  <c:v>1.4833577936707199E-3</c:v>
                </c:pt>
                <c:pt idx="74">
                  <c:v>1.62002792843616E-3</c:v>
                </c:pt>
                <c:pt idx="75">
                  <c:v>1.7501658362866299E-3</c:v>
                </c:pt>
                <c:pt idx="76">
                  <c:v>1.87324677914237E-3</c:v>
                </c:pt>
                <c:pt idx="77">
                  <c:v>1.9887744738013801E-3</c:v>
                </c:pt>
                <c:pt idx="78">
                  <c:v>2.09628309303733E-3</c:v>
                </c:pt>
                <c:pt idx="79">
                  <c:v>2.1953391438938202E-3</c:v>
                </c:pt>
                <c:pt idx="80">
                  <c:v>2.2855432156013498E-3</c:v>
                </c:pt>
                <c:pt idx="81">
                  <c:v>2.3665315900691999E-3</c:v>
                </c:pt>
                <c:pt idx="82">
                  <c:v>2.4379777084583402E-3</c:v>
                </c:pt>
                <c:pt idx="83">
                  <c:v>2.4995934879219802E-3</c:v>
                </c:pt>
                <c:pt idx="84">
                  <c:v>2.5511304832043602E-3</c:v>
                </c:pt>
                <c:pt idx="85">
                  <c:v>2.59238088841414E-3</c:v>
                </c:pt>
                <c:pt idx="86">
                  <c:v>2.6231783749328598E-3</c:v>
                </c:pt>
                <c:pt idx="87">
                  <c:v>2.6433987620801901E-3</c:v>
                </c:pt>
                <c:pt idx="88">
                  <c:v>2.6529605178313501E-3</c:v>
                </c:pt>
                <c:pt idx="89">
                  <c:v>2.6518250875681398E-3</c:v>
                </c:pt>
                <c:pt idx="90">
                  <c:v>2.6399970495376499E-3</c:v>
                </c:pt>
                <c:pt idx="91">
                  <c:v>2.61752409639195E-3</c:v>
                </c:pt>
                <c:pt idx="92">
                  <c:v>2.5844968428833299E-3</c:v>
                </c:pt>
                <c:pt idx="93">
                  <c:v>2.54104846049018E-3</c:v>
                </c:pt>
                <c:pt idx="94">
                  <c:v>2.4873541404471298E-3</c:v>
                </c:pt>
                <c:pt idx="95">
                  <c:v>2.42363038734423E-3</c:v>
                </c:pt>
                <c:pt idx="96">
                  <c:v>2.3501341461439002E-3</c:v>
                </c:pt>
                <c:pt idx="97">
                  <c:v>2.2671617661352201E-3</c:v>
                </c:pt>
                <c:pt idx="98">
                  <c:v>2.1750478060035099E-3</c:v>
                </c:pt>
                <c:pt idx="99">
                  <c:v>2.0741636848330002E-3</c:v>
                </c:pt>
                <c:pt idx="100">
                  <c:v>1.96491618448222E-3</c:v>
                </c:pt>
                <c:pt idx="101">
                  <c:v>1.8477458093706599E-3</c:v>
                </c:pt>
                <c:pt idx="102">
                  <c:v>1.7231250102904001E-3</c:v>
                </c:pt>
                <c:pt idx="103">
                  <c:v>1.59155627940444E-3</c:v>
                </c:pt>
                <c:pt idx="104">
                  <c:v>1.4535701241133001E-3</c:v>
                </c:pt>
                <c:pt idx="105">
                  <c:v>1.3097229279592901E-3</c:v>
                </c:pt>
                <c:pt idx="106">
                  <c:v>1.16059470719392E-3</c:v>
                </c:pt>
                <c:pt idx="107">
                  <c:v>1.0067867720541001E-3</c:v>
                </c:pt>
                <c:pt idx="108">
                  <c:v>8.4891930217748405E-4</c:v>
                </c:pt>
                <c:pt idx="109">
                  <c:v>6.8762884593317304E-4</c:v>
                </c:pt>
                <c:pt idx="110">
                  <c:v>5.2356575375088E-4</c:v>
                </c:pt>
                <c:pt idx="111">
                  <c:v>3.57391555797888E-4</c:v>
                </c:pt>
                <c:pt idx="112">
                  <c:v>1.8977629457741E-4</c:v>
                </c:pt>
                <c:pt idx="113">
                  <c:v>2.1395823203761401E-5</c:v>
                </c:pt>
                <c:pt idx="114">
                  <c:v>-1.4707091975184599E-4</c:v>
                </c:pt>
                <c:pt idx="115">
                  <c:v>-3.14944647856565E-4</c:v>
                </c:pt>
                <c:pt idx="116">
                  <c:v>-4.8154846581384501E-4</c:v>
                </c:pt>
                <c:pt idx="117">
                  <c:v>-6.4621059881987198E-4</c:v>
                </c:pt>
                <c:pt idx="118">
                  <c:v>-8.0826710127332598E-4</c:v>
                </c:pt>
                <c:pt idx="119">
                  <c:v>-9.67064533916464E-4</c:v>
                </c:pt>
                <c:pt idx="120">
                  <c:v>-1.12196259861287E-3</c:v>
                </c:pt>
                <c:pt idx="121">
                  <c:v>-1.27233672013791E-3</c:v>
                </c:pt>
                <c:pt idx="122">
                  <c:v>-1.4175805645718501E-3</c:v>
                </c:pt>
                <c:pt idx="123">
                  <c:v>-1.55710848414085E-3</c:v>
                </c:pt>
                <c:pt idx="124">
                  <c:v>-1.6903578786479701E-3</c:v>
                </c:pt>
                <c:pt idx="125">
                  <c:v>-1.8167914639723899E-3</c:v>
                </c:pt>
                <c:pt idx="126">
                  <c:v>-1.9358994384900199E-3</c:v>
                </c:pt>
                <c:pt idx="127">
                  <c:v>-2.0472015386799099E-3</c:v>
                </c:pt>
                <c:pt idx="128">
                  <c:v>-2.1502489756281299E-3</c:v>
                </c:pt>
                <c:pt idx="129">
                  <c:v>-2.2446262446206302E-3</c:v>
                </c:pt>
                <c:pt idx="130">
                  <c:v>-2.3299528005286101E-3</c:v>
                </c:pt>
                <c:pt idx="131">
                  <c:v>-2.4058845922309302E-3</c:v>
                </c:pt>
                <c:pt idx="132">
                  <c:v>-2.4721154498864801E-3</c:v>
                </c:pt>
                <c:pt idx="133">
                  <c:v>-2.52837831946279E-3</c:v>
                </c:pt>
                <c:pt idx="134">
                  <c:v>-2.5744463395431399E-3</c:v>
                </c:pt>
                <c:pt idx="135">
                  <c:v>-2.61013375607023E-3</c:v>
                </c:pt>
                <c:pt idx="136">
                  <c:v>-2.6352966713379098E-3</c:v>
                </c:pt>
                <c:pt idx="137">
                  <c:v>-2.64983362421118E-3</c:v>
                </c:pt>
                <c:pt idx="138">
                  <c:v>-2.6536859992346098E-3</c:v>
                </c:pt>
                <c:pt idx="139">
                  <c:v>-2.6468382629798101E-3</c:v>
                </c:pt>
                <c:pt idx="140">
                  <c:v>-2.62931802667884E-3</c:v>
                </c:pt>
                <c:pt idx="141">
                  <c:v>-2.6011959348910501E-3</c:v>
                </c:pt>
                <c:pt idx="142">
                  <c:v>-2.5625853806522199E-3</c:v>
                </c:pt>
                <c:pt idx="143">
                  <c:v>-2.5136420482547001E-3</c:v>
                </c:pt>
                <c:pt idx="144">
                  <c:v>-2.4545632855019301E-3</c:v>
                </c:pt>
                <c:pt idx="145">
                  <c:v>-2.3855873079686998E-3</c:v>
                </c:pt>
                <c:pt idx="146">
                  <c:v>-2.3069922384756198E-3</c:v>
                </c:pt>
                <c:pt idx="147">
                  <c:v>-2.2190949856508301E-3</c:v>
                </c:pt>
                <c:pt idx="148">
                  <c:v>-2.1222499661007099E-3</c:v>
                </c:pt>
                <c:pt idx="149">
                  <c:v>-2.0168476753421498E-3</c:v>
                </c:pt>
                <c:pt idx="150">
                  <c:v>-1.9033131132585E-3</c:v>
                </c:pt>
                <c:pt idx="151">
                  <c:v>-1.78210407042805E-3</c:v>
                </c:pt>
                <c:pt idx="152">
                  <c:v>-1.65370928223493E-3</c:v>
                </c:pt>
                <c:pt idx="153">
                  <c:v>-1.5186464582053101E-3</c:v>
                </c:pt>
                <c:pt idx="154">
                  <c:v>-1.37746019451486E-3</c:v>
                </c:pt>
                <c:pt idx="155">
                  <c:v>-1.23071977808483E-3</c:v>
                </c:pt>
                <c:pt idx="156">
                  <c:v>-1.07901689112076E-3</c:v>
                </c:pt>
                <c:pt idx="157">
                  <c:v>-9.2296322534961099E-4</c:v>
                </c:pt>
                <c:pt idx="158">
                  <c:v>-7.6318801557522398E-4</c:v>
                </c:pt>
                <c:pt idx="159">
                  <c:v>-6.0033550249696799E-4</c:v>
                </c:pt>
                <c:pt idx="160">
                  <c:v>-4.3506233502221603E-4</c:v>
                </c:pt>
                <c:pt idx="161">
                  <c:v>-2.6803492254671502E-4</c:v>
                </c:pt>
                <c:pt idx="162">
                  <c:v>-9.9926747879104205E-5</c:v>
                </c:pt>
                <c:pt idx="163">
                  <c:v>6.8584348355816503E-5</c:v>
                </c:pt>
                <c:pt idx="164">
                  <c:v>2.3681890088528699E-4</c:v>
                </c:pt>
                <c:pt idx="165">
                  <c:v>4.04098559507562E-4</c:v>
                </c:pt>
                <c:pt idx="166">
                  <c:v>5.6974882431484405E-4</c:v>
                </c:pt>
                <c:pt idx="167">
                  <c:v>7.3310176539107398E-4</c:v>
                </c:pt>
                <c:pt idx="168">
                  <c:v>8.9349871601846105E-4</c:v>
                </c:pt>
                <c:pt idx="169">
                  <c:v>1.0502929285332401E-3</c:v>
                </c:pt>
                <c:pt idx="170">
                  <c:v>1.20285218212172E-3</c:v>
                </c:pt>
                <c:pt idx="171">
                  <c:v>1.3505613320417E-3</c:v>
                </c:pt>
                <c:pt idx="172">
                  <c:v>1.4928247899901801E-3</c:v>
                </c:pt>
                <c:pt idx="173">
                  <c:v>1.6290689256162701E-3</c:v>
                </c:pt>
                <c:pt idx="174">
                  <c:v>1.75874437949591E-3</c:v>
                </c:pt>
                <c:pt idx="175">
                  <c:v>1.8813282782420501E-3</c:v>
                </c:pt>
                <c:pt idx="176">
                  <c:v>1.9963263428187101E-3</c:v>
                </c:pt>
                <c:pt idx="177">
                  <c:v>2.10327488155774E-3</c:v>
                </c:pt>
                <c:pt idx="178">
                  <c:v>2.2017426598421202E-3</c:v>
                </c:pt>
                <c:pt idx="179">
                  <c:v>2.2913326389169702E-3</c:v>
                </c:pt>
                <c:pt idx="180">
                  <c:v>2.3716835768170601E-3</c:v>
                </c:pt>
                <c:pt idx="181">
                  <c:v>2.4424714849555201E-3</c:v>
                </c:pt>
                <c:pt idx="182">
                  <c:v>2.50341093450074E-3</c:v>
                </c:pt>
                <c:pt idx="183">
                  <c:v>2.5542562072737298E-3</c:v>
                </c:pt>
                <c:pt idx="184">
                  <c:v>2.5948022865254E-3</c:v>
                </c:pt>
                <c:pt idx="185">
                  <c:v>2.6248856835988398E-3</c:v>
                </c:pt>
                <c:pt idx="186">
                  <c:v>2.64438509714324E-3</c:v>
                </c:pt>
                <c:pt idx="187">
                  <c:v>2.6532219022215101E-3</c:v>
                </c:pt>
                <c:pt idx="188">
                  <c:v>2.6513604673392898E-3</c:v>
                </c:pt>
                <c:pt idx="189">
                  <c:v>2.63880829811722E-3</c:v>
                </c:pt>
                <c:pt idx="190">
                  <c:v>2.6156160070269501E-3</c:v>
                </c:pt>
                <c:pt idx="191">
                  <c:v>2.5818771093131599E-3</c:v>
                </c:pt>
                <c:pt idx="192">
                  <c:v>2.5377276459241701E-3</c:v>
                </c:pt>
                <c:pt idx="193">
                  <c:v>2.4833456349718998E-3</c:v>
                </c:pt>
                <c:pt idx="194">
                  <c:v>2.4189503539325998E-3</c:v>
                </c:pt>
                <c:pt idx="195">
                  <c:v>2.3448014554830099E-3</c:v>
                </c:pt>
                <c:pt idx="196">
                  <c:v>2.26119792053676E-3</c:v>
                </c:pt>
                <c:pt idx="197">
                  <c:v>2.1684768527027499E-3</c:v>
                </c:pt>
                <c:pt idx="198">
                  <c:v>2.0670121190262598E-3</c:v>
                </c:pt>
                <c:pt idx="199">
                  <c:v>1.9572128424937599E-3</c:v>
                </c:pt>
                <c:pt idx="200">
                  <c:v>1.8395217523797401E-3</c:v>
                </c:pt>
                <c:pt idx="201">
                  <c:v>1.7144133990873E-3</c:v>
                </c:pt>
                <c:pt idx="202">
                  <c:v>1.5823922406806199E-3</c:v>
                </c:pt>
                <c:pt idx="203">
                  <c:v>1.44399060882457E-3</c:v>
                </c:pt>
                <c:pt idx="204">
                  <c:v>1.29976656233333E-3</c:v>
                </c:pt>
                <c:pt idx="205">
                  <c:v>1.15030163698276E-3</c:v>
                </c:pt>
                <c:pt idx="206">
                  <c:v>9.9619850065968602E-4</c:v>
                </c:pt>
                <c:pt idx="207">
                  <c:v>8.3807852330292098E-4</c:v>
                </c:pt>
                <c:pt idx="208">
                  <c:v>6.7657927143446905E-4</c:v>
                </c:pt>
                <c:pt idx="209">
                  <c:v>5.1235193738335602E-4</c:v>
                </c:pt>
                <c:pt idx="210">
                  <c:v>3.4605871356789699E-4</c:v>
                </c:pt>
                <c:pt idx="211">
                  <c:v>1.7837012242372601E-4</c:v>
                </c:pt>
                <c:pt idx="212">
                  <c:v>9.9623127438316699E-6</c:v>
                </c:pt>
                <c:pt idx="213">
                  <c:v>-1.5848566666788801E-4</c:v>
                </c:pt>
                <c:pt idx="214">
                  <c:v>-3.2629460503638599E-4</c:v>
                </c:pt>
                <c:pt idx="215">
                  <c:v>-4.9278786830828504E-4</c:v>
                </c:pt>
                <c:pt idx="216">
                  <c:v>-6.57294127454991E-4</c:v>
                </c:pt>
                <c:pt idx="217">
                  <c:v>-8.1915006538497103E-4</c:v>
                </c:pt>
                <c:pt idx="218">
                  <c:v>-9.7770305155060505E-4</c:v>
                </c:pt>
                <c:pt idx="219">
                  <c:v>-1.13231377346506E-3</c:v>
                </c:pt>
                <c:pt idx="220">
                  <c:v>-1.28235881451846E-3</c:v>
                </c:pt>
                <c:pt idx="221">
                  <c:v>-1.4272331676992501E-3</c:v>
                </c:pt>
                <c:pt idx="222">
                  <c:v>-1.5663526750848899E-3</c:v>
                </c:pt>
                <c:pt idx="223">
                  <c:v>-1.6991563832654999E-3</c:v>
                </c:pt>
                <c:pt idx="224">
                  <c:v>-1.8251088052030099E-3</c:v>
                </c:pt>
                <c:pt idx="225">
                  <c:v>-1.94370207940558E-3</c:v>
                </c:pt>
                <c:pt idx="226">
                  <c:v>-2.0544580177110699E-3</c:v>
                </c:pt>
                <c:pt idx="227">
                  <c:v>-2.1569300334227499E-3</c:v>
                </c:pt>
                <c:pt idx="228">
                  <c:v>-2.2507049420224202E-3</c:v>
                </c:pt>
                <c:pt idx="229">
                  <c:v>-2.3354046272003998E-3</c:v>
                </c:pt>
                <c:pt idx="230">
                  <c:v>-2.41068756548445E-3</c:v>
                </c:pt>
                <c:pt idx="231">
                  <c:v>-2.4762502033203199E-3</c:v>
                </c:pt>
                <c:pt idx="232">
                  <c:v>-2.531828181051E-3</c:v>
                </c:pt>
                <c:pt idx="233">
                  <c:v>-2.57719739885965E-3</c:v>
                </c:pt>
                <c:pt idx="234">
                  <c:v>-2.6121749203780599E-3</c:v>
                </c:pt>
                <c:pt idx="235">
                  <c:v>-2.63661971031696E-3</c:v>
                </c:pt>
                <c:pt idx="236">
                  <c:v>-2.6504332031442599E-3</c:v>
                </c:pt>
                <c:pt idx="237">
                  <c:v>-2.6535597005179499E-3</c:v>
                </c:pt>
                <c:pt idx="238">
                  <c:v>-2.6459865958712199E-3</c:v>
                </c:pt>
                <c:pt idx="239">
                  <c:v>-2.6277444252443098E-3</c:v>
                </c:pt>
                <c:pt idx="240">
                  <c:v>-2.5989067441580002E-3</c:v>
                </c:pt>
                <c:pt idx="241">
                  <c:v>-2.5595898310253099E-3</c:v>
                </c:pt>
                <c:pt idx="242">
                  <c:v>-2.5099522182972299E-3</c:v>
                </c:pt>
                <c:pt idx="243">
                  <c:v>-2.45019405323306E-3</c:v>
                </c:pt>
                <c:pt idx="244">
                  <c:v>-2.3805562908727402E-3</c:v>
                </c:pt>
                <c:pt idx="245">
                  <c:v>-2.3013197224653901E-3</c:v>
                </c:pt>
                <c:pt idx="246">
                  <c:v>-2.21280384327135E-3</c:v>
                </c:pt>
                <c:pt idx="247">
                  <c:v>-2.11536556430329E-3</c:v>
                </c:pt>
                <c:pt idx="248">
                  <c:v>-2.0093977732005201E-3</c:v>
                </c:pt>
                <c:pt idx="249">
                  <c:v>-1.8953277500395301E-3</c:v>
                </c:pt>
                <c:pt idx="250">
                  <c:v>-1.77361544446835E-3</c:v>
                </c:pt>
                <c:pt idx="251">
                  <c:v>-1.6447516211116899E-3</c:v>
                </c:pt>
                <c:pt idx="252">
                  <c:v>-1.5092558807249001E-3</c:v>
                </c:pt>
                <c:pt idx="253">
                  <c:v>-1.3676745650757301E-3</c:v>
                </c:pt>
                <c:pt idx="254">
                  <c:v>-1.2205785540018001E-3</c:v>
                </c:pt>
                <c:pt idx="255">
                  <c:v>-1.06856096352648E-3</c:v>
                </c:pt>
                <c:pt idx="256">
                  <c:v>-9.1223475431456604E-4</c:v>
                </c:pt>
                <c:pt idx="257">
                  <c:v>-7.5223026011119604E-4</c:v>
                </c:pt>
                <c:pt idx="258">
                  <c:v>-5.8919264612938697E-4</c:v>
                </c:pt>
                <c:pt idx="259">
                  <c:v>-4.23779307634686E-4</c:v>
                </c:pt>
                <c:pt idx="260">
                  <c:v>-2.5665721921615102E-4</c:v>
                </c:pt>
                <c:pt idx="261">
                  <c:v>-8.8500245431830603E-5</c:v>
                </c:pt>
                <c:pt idx="262">
                  <c:v>8.0013576327172598E-5</c:v>
                </c:pt>
                <c:pt idx="263">
                  <c:v>2.4820476979830802E-4</c:v>
                </c:pt>
                <c:pt idx="264">
                  <c:v>4.1539515961091399E-4</c:v>
                </c:pt>
                <c:pt idx="265">
                  <c:v>5.8091060580412195E-4</c:v>
                </c:pt>
                <c:pt idx="266">
                  <c:v>7.4408372207337905E-4</c:v>
                </c:pt>
                <c:pt idx="267">
                  <c:v>9.0425656678495999E-4</c:v>
                </c:pt>
                <c:pt idx="268">
                  <c:v>1.06078329590809E-3</c:v>
                </c:pt>
                <c:pt idx="269">
                  <c:v>1.2130327671674101E-3</c:v>
                </c:pt>
                <c:pt idx="270">
                  <c:v>1.36039108491551E-3</c:v>
                </c:pt>
                <c:pt idx="271">
                  <c:v>1.5022640754641301E-3</c:v>
                </c:pt>
                <c:pt idx="272">
                  <c:v>1.63807968289305E-3</c:v>
                </c:pt>
                <c:pt idx="273">
                  <c:v>1.7672902756764499E-3</c:v>
                </c:pt>
                <c:pt idx="274">
                  <c:v>1.88937485482593E-3</c:v>
                </c:pt>
                <c:pt idx="275">
                  <c:v>2.0038411546466801E-3</c:v>
                </c:pt>
                <c:pt idx="276">
                  <c:v>2.1102276276360799E-3</c:v>
                </c:pt>
                <c:pt idx="277">
                  <c:v>2.20810530552138E-3</c:v>
                </c:pt>
                <c:pt idx="278">
                  <c:v>2.29707952893244E-3</c:v>
                </c:pt>
                <c:pt idx="279">
                  <c:v>2.37679153873511E-3</c:v>
                </c:pt>
                <c:pt idx="280">
                  <c:v>2.4469199226088002E-3</c:v>
                </c:pt>
                <c:pt idx="281">
                  <c:v>2.5071819110354201E-3</c:v>
                </c:pt>
                <c:pt idx="282">
                  <c:v>2.5573345174739002E-3</c:v>
                </c:pt>
                <c:pt idx="283">
                  <c:v>2.5971755181231101E-3</c:v>
                </c:pt>
                <c:pt idx="284">
                  <c:v>2.62654426732244E-3</c:v>
                </c:pt>
                <c:pt idx="285">
                  <c:v>2.64532234530233E-3</c:v>
                </c:pt>
                <c:pt idx="286">
                  <c:v>2.6534340356728098E-3</c:v>
                </c:pt>
                <c:pt idx="287">
                  <c:v>2.6508466307247902E-3</c:v>
                </c:pt>
                <c:pt idx="288">
                  <c:v>2.6375705633131701E-3</c:v>
                </c:pt>
                <c:pt idx="289">
                  <c:v>2.6136593647896498E-3</c:v>
                </c:pt>
                <c:pt idx="290">
                  <c:v>2.5792094491554102E-3</c:v>
                </c:pt>
                <c:pt idx="291">
                  <c:v>2.5343597243034401E-3</c:v>
                </c:pt>
                <c:pt idx="292">
                  <c:v>2.47929103191841E-3</c:v>
                </c:pt>
                <c:pt idx="293">
                  <c:v>2.4142254182924101E-3</c:v>
                </c:pt>
                <c:pt idx="294">
                  <c:v>2.3394252389966502E-3</c:v>
                </c:pt>
                <c:pt idx="295">
                  <c:v>2.2551921010194298E-3</c:v>
                </c:pt>
                <c:pt idx="296">
                  <c:v>2.1618656466356502E-3</c:v>
                </c:pt>
                <c:pt idx="297">
                  <c:v>2.0598221839116899E-3</c:v>
                </c:pt>
                <c:pt idx="298">
                  <c:v>1.94947316936751E-3</c:v>
                </c:pt>
                <c:pt idx="299">
                  <c:v>1.83126354891436E-3</c:v>
                </c:pt>
                <c:pt idx="300">
                  <c:v>1.70566996375747E-3</c:v>
                </c:pt>
                <c:pt idx="301">
                  <c:v>1.5731988284980599E-3</c:v>
                </c:pt>
                <c:pt idx="302">
                  <c:v>1.43438428918384E-3</c:v>
                </c:pt>
                <c:pt idx="303">
                  <c:v>1.2897860695417901E-3</c:v>
                </c:pt>
                <c:pt idx="304">
                  <c:v>1.1399872140772701E-3</c:v>
                </c:pt>
                <c:pt idx="305">
                  <c:v>9.85591737139872E-4</c:v>
                </c:pt>
                <c:pt idx="306">
                  <c:v>8.2722218743526204E-4</c:v>
                </c:pt>
                <c:pt idx="307">
                  <c:v>6.6551713780339903E-4</c:v>
                </c:pt>
                <c:pt idx="308">
                  <c:v>5.0112861038474697E-4</c:v>
                </c:pt>
                <c:pt idx="309">
                  <c:v>3.3471944755656801E-4</c:v>
                </c:pt>
                <c:pt idx="310">
                  <c:v>1.6696063924023501E-4</c:v>
                </c:pt>
                <c:pt idx="311">
                  <c:v>-1.4713826437355499E-6</c:v>
                </c:pt>
                <c:pt idx="312">
                  <c:v>-1.6989747166375299E-4</c:v>
                </c:pt>
                <c:pt idx="313">
                  <c:v>-3.37638505310525E-4</c:v>
                </c:pt>
                <c:pt idx="314">
                  <c:v>-5.0401812333401505E-4</c:v>
                </c:pt>
                <c:pt idx="315">
                  <c:v>-6.6836545494249598E-4</c:v>
                </c:pt>
                <c:pt idx="316">
                  <c:v>-8.3001782386720802E-4</c:v>
                </c:pt>
                <c:pt idx="317">
                  <c:v>-9.8832342038521702E-4</c:v>
                </c:pt>
                <c:pt idx="318">
                  <c:v>-1.14264392952663E-3</c:v>
                </c:pt>
                <c:pt idx="319">
                  <c:v>-1.2923571048686299E-3</c:v>
                </c:pt>
                <c:pt idx="320">
                  <c:v>-1.4368592775383701E-3</c:v>
                </c:pt>
                <c:pt idx="321">
                  <c:v>-1.5755677903081799E-3</c:v>
                </c:pt>
                <c:pt idx="322">
                  <c:v>-1.7079233469680501E-3</c:v>
                </c:pt>
                <c:pt idx="323">
                  <c:v>-1.8333922675027299E-3</c:v>
                </c:pt>
                <c:pt idx="324">
                  <c:v>-1.9514686399798901E-3</c:v>
                </c:pt>
                <c:pt idx="325">
                  <c:v>-2.0616763604726801E-3</c:v>
                </c:pt>
                <c:pt idx="326">
                  <c:v>-2.1635710527914201E-3</c:v>
                </c:pt>
                <c:pt idx="327">
                  <c:v>-2.2567418602835801E-3</c:v>
                </c:pt>
                <c:pt idx="328">
                  <c:v>-2.34081310247742E-3</c:v>
                </c:pt>
                <c:pt idx="329">
                  <c:v>-2.4154457898892499E-3</c:v>
                </c:pt>
                <c:pt idx="330">
                  <c:v>-2.4803389908864102E-3</c:v>
                </c:pt>
                <c:pt idx="331">
                  <c:v>-2.5352310450946001E-3</c:v>
                </c:pt>
                <c:pt idx="332">
                  <c:v>-2.5799006184567602E-3</c:v>
                </c:pt>
                <c:pt idx="333">
                  <c:v>-2.6141675956895399E-3</c:v>
                </c:pt>
                <c:pt idx="334">
                  <c:v>-2.63789380653855E-3</c:v>
                </c:pt>
                <c:pt idx="335">
                  <c:v>-2.65098358290426E-3</c:v>
                </c:pt>
                <c:pt idx="336">
                  <c:v>-2.6533841445919599E-3</c:v>
                </c:pt>
                <c:pt idx="337">
                  <c:v>-2.6450858121304802E-3</c:v>
                </c:pt>
                <c:pt idx="338">
                  <c:v>-2.6261220458013699E-3</c:v>
                </c:pt>
                <c:pt idx="339">
                  <c:v>-2.5965693107214902E-3</c:v>
                </c:pt>
                <c:pt idx="340">
                  <c:v>-2.5565467685226199E-3</c:v>
                </c:pt>
                <c:pt idx="341">
                  <c:v>-2.5062157968716299E-3</c:v>
                </c:pt>
                <c:pt idx="342">
                  <c:v>-2.4457793387684E-3</c:v>
                </c:pt>
                <c:pt idx="343">
                  <c:v>-2.3754810842452601E-3</c:v>
                </c:pt>
                <c:pt idx="344">
                  <c:v>-2.29560448776755E-3</c:v>
                </c:pt>
                <c:pt idx="345">
                  <c:v>-2.2064716252971702E-3</c:v>
                </c:pt>
                <c:pt idx="346">
                  <c:v>-2.1084418956278301E-3</c:v>
                </c:pt>
                <c:pt idx="347">
                  <c:v>-2.0019105712282301E-3</c:v>
                </c:pt>
                <c:pt idx="348">
                  <c:v>-1.88730720443651E-3</c:v>
                </c:pt>
                <c:pt idx="349">
                  <c:v>-1.7650938954325199E-3</c:v>
                </c:pt>
                <c:pt idx="350">
                  <c:v>-1.63576342897166E-3</c:v>
                </c:pt>
                <c:pt idx="351">
                  <c:v>-1.4998372873932799E-3</c:v>
                </c:pt>
                <c:pt idx="352">
                  <c:v>-1.3578635479156299E-3</c:v>
                </c:pt>
                <c:pt idx="353">
                  <c:v>-1.21041467269563E-3</c:v>
                </c:pt>
                <c:pt idx="354">
                  <c:v>-1.0580852005646201E-3</c:v>
                </c:pt>
                <c:pt idx="355">
                  <c:v>-9.0148934974708698E-4</c:v>
                </c:pt>
                <c:pt idx="356">
                  <c:v>-7.4125854122874797E-4</c:v>
                </c:pt>
                <c:pt idx="357">
                  <c:v>-5.7803885276027603E-4</c:v>
                </c:pt>
                <c:pt idx="358">
                  <c:v>-4.1248841376235898E-4</c:v>
                </c:pt>
                <c:pt idx="359">
                  <c:v>-2.4527475163649699E-4</c:v>
                </c:pt>
                <c:pt idx="360">
                  <c:v>-7.7072100181449003E-5</c:v>
                </c:pt>
                <c:pt idx="361">
                  <c:v>9.1441319031579604E-5</c:v>
                </c:pt>
                <c:pt idx="362">
                  <c:v>2.5958603136318897E-4</c:v>
                </c:pt>
                <c:pt idx="363">
                  <c:v>4.2668404886253E-4</c:v>
                </c:pt>
                <c:pt idx="364">
                  <c:v>5.9206160402955896E-4</c:v>
                </c:pt>
                <c:pt idx="365">
                  <c:v>7.5505186655966004E-4</c:v>
                </c:pt>
                <c:pt idx="366">
                  <c:v>9.1499763211635803E-4</c:v>
                </c:pt>
                <c:pt idx="367">
                  <c:v>1.07125397229049E-3</c:v>
                </c:pt>
                <c:pt idx="368">
                  <c:v>1.2231908350607099E-3</c:v>
                </c:pt>
                <c:pt idx="369">
                  <c:v>1.3701955852699801E-3</c:v>
                </c:pt>
                <c:pt idx="370">
                  <c:v>1.5116754748742099E-3</c:v>
                </c:pt>
                <c:pt idx="371">
                  <c:v>1.6470600330027499E-3</c:v>
                </c:pt>
                <c:pt idx="372">
                  <c:v>1.7758033661935499E-3</c:v>
                </c:pt>
                <c:pt idx="373">
                  <c:v>1.89738635952803E-3</c:v>
                </c:pt>
                <c:pt idx="374">
                  <c:v>2.0113187697902699E-3</c:v>
                </c:pt>
                <c:pt idx="375">
                  <c:v>2.1171412022107702E-3</c:v>
                </c:pt>
                <c:pt idx="376">
                  <c:v>2.2144269628238699E-3</c:v>
                </c:pt>
                <c:pt idx="377">
                  <c:v>2.30278377897007E-3</c:v>
                </c:pt>
                <c:pt idx="378">
                  <c:v>2.3818553810058801E-3</c:v>
                </c:pt>
                <c:pt idx="379">
                  <c:v>2.4513229388432602E-3</c:v>
                </c:pt>
                <c:pt idx="380">
                  <c:v>2.5109063475265698E-3</c:v>
                </c:pt>
                <c:pt idx="381">
                  <c:v>2.5603653566631801E-3</c:v>
                </c:pt>
                <c:pt idx="382">
                  <c:v>2.5995005391537202E-3</c:v>
                </c:pt>
                <c:pt idx="383">
                  <c:v>2.6281540953158999E-3</c:v>
                </c:pt>
                <c:pt idx="384">
                  <c:v>2.64621048915959E-3</c:v>
                </c:pt>
                <c:pt idx="385">
                  <c:v>2.6535969142474501E-3</c:v>
                </c:pt>
                <c:pt idx="386">
                  <c:v>2.6502835872628402E-3</c:v>
                </c:pt>
                <c:pt idx="387">
                  <c:v>2.63628386810118E-3</c:v>
                </c:pt>
                <c:pt idx="388">
                  <c:v>2.6116542060006E-3</c:v>
                </c:pt>
                <c:pt idx="389">
                  <c:v>2.5764939119290501E-3</c:v>
                </c:pt>
                <c:pt idx="390">
                  <c:v>2.5309447581456602E-3</c:v>
                </c:pt>
                <c:pt idx="391">
                  <c:v>2.4751904065509998E-3</c:v>
                </c:pt>
                <c:pt idx="392">
                  <c:v>2.4094556681311702E-3</c:v>
                </c:pt>
                <c:pt idx="393">
                  <c:v>2.3340055964818601E-3</c:v>
                </c:pt>
                <c:pt idx="394">
                  <c:v>2.24914441906739E-3</c:v>
                </c:pt>
                <c:pt idx="395">
                  <c:v>2.1552143105239901E-3</c:v>
                </c:pt>
                <c:pt idx="396">
                  <c:v>2.0525940129538299E-3</c:v>
                </c:pt>
                <c:pt idx="397">
                  <c:v>1.94169730877266E-3</c:v>
                </c:pt>
                <c:pt idx="398">
                  <c:v>1.8229713522690701E-3</c:v>
                </c:pt>
                <c:pt idx="399">
                  <c:v>1.6968948666026601E-3</c:v>
                </c:pt>
                <c:pt idx="400">
                  <c:v>1.56397621351127E-3</c:v>
                </c:pt>
                <c:pt idx="401">
                  <c:v>1.42475134351031E-3</c:v>
                </c:pt>
                <c:pt idx="402">
                  <c:v>1.2797816348495499E-3</c:v>
                </c:pt>
                <c:pt idx="403">
                  <c:v>1.12965162994099E-3</c:v>
                </c:pt>
                <c:pt idx="404">
                  <c:v>9.7496667838482495E-4</c:v>
                </c:pt>
                <c:pt idx="405">
                  <c:v>8.1635049609740402E-4</c:v>
                </c:pt>
                <c:pt idx="406">
                  <c:v>6.5444265038304005E-4</c:v>
                </c:pt>
                <c:pt idx="407">
                  <c:v>4.89895981090322E-4</c:v>
                </c:pt>
                <c:pt idx="408">
                  <c:v>3.23373968251347E-4</c:v>
                </c:pt>
                <c:pt idx="409">
                  <c:v>1.5554805681781199E-4</c:v>
                </c:pt>
                <c:pt idx="410">
                  <c:v>-1.2905050718630401E-5</c:v>
                </c:pt>
                <c:pt idx="411">
                  <c:v>-1.81306122905457E-4</c:v>
                </c:pt>
                <c:pt idx="412">
                  <c:v>-3.4897613810547402E-4</c:v>
                </c:pt>
                <c:pt idx="413">
                  <c:v>-5.1523902242707595E-4</c:v>
                </c:pt>
                <c:pt idx="414">
                  <c:v>-6.7942437576857997E-4</c:v>
                </c:pt>
                <c:pt idx="415">
                  <c:v>-8.4087017498500703E-4</c:v>
                </c:pt>
                <c:pt idx="416">
                  <c:v>-9.98925443277473E-4</c:v>
                </c:pt>
                <c:pt idx="417">
                  <c:v>-1.15295287504187E-3</c:v>
                </c:pt>
                <c:pt idx="418">
                  <c:v>-1.302331405593E-3</c:v>
                </c:pt>
                <c:pt idx="419">
                  <c:v>-1.4464587154024999E-3</c:v>
                </c:pt>
                <c:pt idx="420">
                  <c:v>-1.58475365875318E-3</c:v>
                </c:pt>
                <c:pt idx="421">
                  <c:v>-1.7166586070169699E-3</c:v>
                </c:pt>
                <c:pt idx="422">
                  <c:v>-1.84164169710798E-3</c:v>
                </c:pt>
                <c:pt idx="423">
                  <c:v>-1.9591989760444802E-3</c:v>
                </c:pt>
                <c:pt idx="424">
                  <c:v>-2.0688564329726898E-3</c:v>
                </c:pt>
                <c:pt idx="425">
                  <c:v>-2.1701719104587698E-3</c:v>
                </c:pt>
                <c:pt idx="426">
                  <c:v>-2.2627368873424699E-3</c:v>
                </c:pt>
                <c:pt idx="427">
                  <c:v>-2.34617812596367E-3</c:v>
                </c:pt>
                <c:pt idx="428">
                  <c:v>-2.4201591771197501E-3</c:v>
                </c:pt>
                <c:pt idx="429">
                  <c:v>-2.4843817366857501E-3</c:v>
                </c:pt>
                <c:pt idx="430">
                  <c:v>-2.5385868484271898E-3</c:v>
                </c:pt>
                <c:pt idx="431">
                  <c:v>-2.5825559481553501E-3</c:v>
                </c:pt>
                <c:pt idx="432">
                  <c:v>-2.6161117450151801E-3</c:v>
                </c:pt>
                <c:pt idx="433">
                  <c:v>-2.6391189363519601E-3</c:v>
                </c:pt>
                <c:pt idx="434">
                  <c:v>-2.6514847532746002E-3</c:v>
                </c:pt>
                <c:pt idx="435">
                  <c:v>-2.6531593347154398E-3</c:v>
                </c:pt>
                <c:pt idx="436">
                  <c:v>-2.6441359284785698E-3</c:v>
                </c:pt>
                <c:pt idx="437">
                  <c:v>-2.6244509184658199E-3</c:v>
                </c:pt>
                <c:pt idx="438">
                  <c:v>-2.59418367797065E-3</c:v>
                </c:pt>
                <c:pt idx="439">
                  <c:v>-2.5534562496316898E-3</c:v>
                </c:pt>
                <c:pt idx="440">
                  <c:v>-2.5024328533360799E-3</c:v>
                </c:pt>
                <c:pt idx="441">
                  <c:v>-2.4413192240571001E-3</c:v>
                </c:pt>
                <c:pt idx="442">
                  <c:v>-2.3703617822959299E-3</c:v>
                </c:pt>
                <c:pt idx="443">
                  <c:v>-2.2898466404724501E-3</c:v>
                </c:pt>
                <c:pt idx="444">
                  <c:v>-2.2000984492715498E-3</c:v>
                </c:pt>
                <c:pt idx="445">
                  <c:v>-2.1014790885965401E-3</c:v>
                </c:pt>
                <c:pt idx="446">
                  <c:v>-1.9943862084081799E-3</c:v>
                </c:pt>
                <c:pt idx="447">
                  <c:v>-1.8792516253326201E-3</c:v>
                </c:pt>
                <c:pt idx="448">
                  <c:v>-1.75653958150374E-3</c:v>
                </c:pt>
                <c:pt idx="449">
                  <c:v>-1.6267448726602E-3</c:v>
                </c:pt>
                <c:pt idx="450">
                  <c:v>-1.49039085304524E-3</c:v>
                </c:pt>
                <c:pt idx="451">
                  <c:v>-1.3480273251537699E-3</c:v>
                </c:pt>
                <c:pt idx="452">
                  <c:v>-1.20022832283563E-3</c:v>
                </c:pt>
                <c:pt idx="453">
                  <c:v>-1.0475897966939101E-3</c:v>
                </c:pt>
                <c:pt idx="454">
                  <c:v>-8.9072721111118399E-4</c:v>
                </c:pt>
                <c:pt idx="455">
                  <c:v>-7.3027306259290301E-4</c:v>
                </c:pt>
                <c:pt idx="456">
                  <c:v>-5.6687432943442395E-4</c:v>
                </c:pt>
                <c:pt idx="457">
                  <c:v>-4.0118986299497099E-4</c:v>
                </c:pt>
                <c:pt idx="458">
                  <c:v>-2.33887731097374E-4</c:v>
                </c:pt>
                <c:pt idx="459">
                  <c:v>-6.5642524265478502E-5</c:v>
                </c:pt>
                <c:pt idx="460">
                  <c:v>1.0286736433902601E-4</c:v>
                </c:pt>
                <c:pt idx="461">
                  <c:v>2.70962474312735E-4</c:v>
                </c:pt>
                <c:pt idx="462">
                  <c:v>4.3796501770991102E-4</c:v>
                </c:pt>
                <c:pt idx="463">
                  <c:v>6.0320161199824899E-4</c:v>
                </c:pt>
                <c:pt idx="464">
                  <c:v>7.6600599525128801E-4</c:v>
                </c:pt>
                <c:pt idx="465">
                  <c:v>9.25721712629259E-4</c:v>
                </c:pt>
                <c:pt idx="466">
                  <c:v>1.0817047633161899E-3</c:v>
                </c:pt>
                <c:pt idx="467">
                  <c:v>1.23332619724026E-3</c:v>
                </c:pt>
                <c:pt idx="468">
                  <c:v>1.3799746511068999E-3</c:v>
                </c:pt>
                <c:pt idx="469">
                  <c:v>1.5210588135192401E-3</c:v>
                </c:pt>
                <c:pt idx="470">
                  <c:v>1.65600980924566E-3</c:v>
                </c:pt>
                <c:pt idx="471">
                  <c:v>1.78428349302113E-3</c:v>
                </c:pt>
                <c:pt idx="472">
                  <c:v>1.90536264363302E-3</c:v>
                </c:pt>
                <c:pt idx="473">
                  <c:v>2.0187590494446001E-3</c:v>
                </c:pt>
                <c:pt idx="474">
                  <c:v>2.1240154769470799E-3</c:v>
                </c:pt>
                <c:pt idx="475">
                  <c:v>2.2207075144024301E-3</c:v>
                </c:pt>
                <c:pt idx="476">
                  <c:v>2.3084452831435001E-3</c:v>
                </c:pt>
                <c:pt idx="477">
                  <c:v>2.38687500963071E-3</c:v>
                </c:pt>
                <c:pt idx="478">
                  <c:v>2.4556804519269399E-3</c:v>
                </c:pt>
                <c:pt idx="479">
                  <c:v>2.5145841748385302E-3</c:v>
                </c:pt>
                <c:pt idx="480">
                  <c:v>2.5633486685809601E-3</c:v>
                </c:pt>
                <c:pt idx="481">
                  <c:v>2.60177730645851E-3</c:v>
                </c:pt>
                <c:pt idx="482">
                  <c:v>2.6297151376964401E-3</c:v>
                </c:pt>
                <c:pt idx="483">
                  <c:v>2.6470495122286599E-3</c:v>
                </c:pt>
                <c:pt idx="484">
                  <c:v>2.6537105349219801E-3</c:v>
                </c:pt>
                <c:pt idx="485">
                  <c:v>2.6496713474050298E-3</c:v>
                </c:pt>
                <c:pt idx="486">
                  <c:v>2.63494823636581E-3</c:v>
                </c:pt>
                <c:pt idx="487">
                  <c:v>2.6096005678809698E-3</c:v>
                </c:pt>
                <c:pt idx="488">
                  <c:v>2.5737305480417901E-3</c:v>
                </c:pt>
                <c:pt idx="489">
                  <c:v>2.52748281084186E-3</c:v>
                </c:pt>
                <c:pt idx="490">
                  <c:v>2.4710438349883801E-3</c:v>
                </c:pt>
                <c:pt idx="491">
                  <c:v>2.40464119198838E-3</c:v>
                </c:pt>
                <c:pt idx="492">
                  <c:v>2.3285426285419102E-3</c:v>
                </c:pt>
                <c:pt idx="493">
                  <c:v>2.2430549869420099E-3</c:v>
                </c:pt>
                <c:pt idx="494">
                  <c:v>2.1485229678346002E-3</c:v>
                </c:pt>
                <c:pt idx="495">
                  <c:v>2.0453277403271498E-3</c:v>
                </c:pt>
                <c:pt idx="496">
                  <c:v>1.9338854050502501E-3</c:v>
                </c:pt>
                <c:pt idx="497">
                  <c:v>1.81464531636947E-3</c:v>
                </c:pt>
                <c:pt idx="498">
                  <c:v>1.6880882705124201E-3</c:v>
                </c:pt>
                <c:pt idx="499">
                  <c:v>1.5547245669169699E-3</c:v>
                </c:pt>
                <c:pt idx="500">
                  <c:v>1.41509195061755E-3</c:v>
                </c:pt>
                <c:pt idx="501">
                  <c:v>1.26975344396602E-3</c:v>
                </c:pt>
                <c:pt idx="502">
                  <c:v>1.1192950764303199E-3</c:v>
                </c:pt>
                <c:pt idx="503">
                  <c:v>9.6432352162437597E-4</c:v>
                </c:pt>
                <c:pt idx="504">
                  <c:v>8.0546365109737705E-4</c:v>
                </c:pt>
                <c:pt idx="505">
                  <c:v>6.4335601474584103E-4</c:v>
                </c:pt>
                <c:pt idx="506">
                  <c:v>4.7865425800808702E-4</c:v>
                </c:pt>
                <c:pt idx="507">
                  <c:v>3.1202248625500801E-4</c:v>
                </c:pt>
                <c:pt idx="508">
                  <c:v>1.44132587004833E-4</c:v>
                </c:pt>
                <c:pt idx="509">
                  <c:v>-2.43384792410458E-5</c:v>
                </c:pt>
                <c:pt idx="510">
                  <c:v>-1.92711408617585E-4</c:v>
                </c:pt>
                <c:pt idx="511">
                  <c:v>-3.6030729296414299E-4</c:v>
                </c:pt>
                <c:pt idx="512">
                  <c:v>-5.2645035729726396E-4</c:v>
                </c:pt>
                <c:pt idx="513">
                  <c:v>-6.9047068464977404E-4</c:v>
                </c:pt>
                <c:pt idx="514">
                  <c:v>-8.5170691728938999E-4</c:v>
                </c:pt>
                <c:pt idx="515">
                  <c:v>-1.0095089234251899E-3</c:v>
                </c:pt>
                <c:pt idx="516">
                  <c:v>-1.16324041864893E-3</c:v>
                </c:pt>
                <c:pt idx="517">
                  <c:v>-1.3122815315416501E-3</c:v>
                </c:pt>
                <c:pt idx="518">
                  <c:v>-1.45603130310015E-3</c:v>
                </c:pt>
                <c:pt idx="519">
                  <c:v>-1.59391010990536E-3</c:v>
                </c:pt>
                <c:pt idx="520">
                  <c:v>-1.7253620012622601E-3</c:v>
                </c:pt>
                <c:pt idx="521">
                  <c:v>-1.84985694088709E-3</c:v>
                </c:pt>
                <c:pt idx="522">
                  <c:v>-1.9668929441034599E-3</c:v>
                </c:pt>
                <c:pt idx="523">
                  <c:v>-2.0759981019295702E-3</c:v>
                </c:pt>
                <c:pt idx="524">
                  <c:v>-2.1767324838950601E-3</c:v>
                </c:pt>
                <c:pt idx="525">
                  <c:v>-2.2686899119152399E-3</c:v>
                </c:pt>
                <c:pt idx="526">
                  <c:v>-2.3514995980698601E-3</c:v>
                </c:pt>
                <c:pt idx="527">
                  <c:v>-2.4248276396827599E-3</c:v>
                </c:pt>
                <c:pt idx="528">
                  <c:v>-2.4883783656740699E-3</c:v>
                </c:pt>
                <c:pt idx="529">
                  <c:v>-2.5418955287560001E-3</c:v>
                </c:pt>
                <c:pt idx="530">
                  <c:v>-2.5851633386653398E-3</c:v>
                </c:pt>
                <c:pt idx="531">
                  <c:v>-2.6180073322663198E-3</c:v>
                </c:pt>
                <c:pt idx="532">
                  <c:v>-2.6402950770154899E-3</c:v>
                </c:pt>
                <c:pt idx="533">
                  <c:v>-2.65193670495222E-3</c:v>
                </c:pt>
                <c:pt idx="534">
                  <c:v>-2.6528852750614599E-3</c:v>
                </c:pt>
                <c:pt idx="535">
                  <c:v>-2.6431369625479202E-3</c:v>
                </c:pt>
                <c:pt idx="536">
                  <c:v>-2.6227310742582598E-3</c:v>
                </c:pt>
                <c:pt idx="537">
                  <c:v>-2.5917498901892599E-3</c:v>
                </c:pt>
                <c:pt idx="538">
                  <c:v>-2.5503183317208901E-3</c:v>
                </c:pt>
                <c:pt idx="539">
                  <c:v>-2.4986034579122102E-3</c:v>
                </c:pt>
                <c:pt idx="540">
                  <c:v>-2.43681379189091E-3</c:v>
                </c:pt>
                <c:pt idx="541">
                  <c:v>-2.3651984800527799E-3</c:v>
                </c:pt>
                <c:pt idx="542">
                  <c:v>-2.2840462874612602E-3</c:v>
                </c:pt>
                <c:pt idx="543">
                  <c:v>-2.1936844334977802E-3</c:v>
                </c:pt>
                <c:pt idx="544">
                  <c:v>-2.0944772724578401E-3</c:v>
                </c:pt>
                <c:pt idx="545">
                  <c:v>-1.9868248244127801E-3</c:v>
                </c:pt>
                <c:pt idx="546">
                  <c:v>-1.87116116226111E-3</c:v>
                </c:pt>
                <c:pt idx="547">
                  <c:v>-1.7479526614731301E-3</c:v>
                </c:pt>
                <c:pt idx="548">
                  <c:v>-1.617696119586E-3</c:v>
                </c:pt>
                <c:pt idx="549">
                  <c:v>-1.4809167530319999E-3</c:v>
                </c:pt>
                <c:pt idx="550">
                  <c:v>-1.3381660793769399E-3</c:v>
                </c:pt>
                <c:pt idx="551">
                  <c:v>-1.1900196935079E-3</c:v>
                </c:pt>
                <c:pt idx="552">
                  <c:v>-1.0370749467372999E-3</c:v>
                </c:pt>
                <c:pt idx="553">
                  <c:v>-8.7994853818111304E-4</c:v>
                </c:pt>
                <c:pt idx="554">
                  <c:v>-7.1927402812368502E-4</c:v>
                </c:pt>
                <c:pt idx="555">
                  <c:v>-5.5569928339544805E-4</c:v>
                </c:pt>
                <c:pt idx="556">
                  <c:v>-3.89883865064037E-4</c:v>
                </c:pt>
                <c:pt idx="557">
                  <c:v>-2.22496368972513E-4</c:v>
                </c:pt>
                <c:pt idx="558">
                  <c:v>-5.4211729847603503E-5</c:v>
                </c:pt>
                <c:pt idx="559">
                  <c:v>1.14291500151352E-4</c:v>
                </c:pt>
                <c:pt idx="560">
                  <c:v>2.82333887469528E-4</c:v>
                </c:pt>
                <c:pt idx="561">
                  <c:v>4.4923785674790998E-4</c:v>
                </c:pt>
                <c:pt idx="562">
                  <c:v>6.1433042292169198E-4</c:v>
                </c:pt>
                <c:pt idx="563">
                  <c:v>7.76945904810159E-4</c:v>
                </c:pt>
                <c:pt idx="564">
                  <c:v>9.3642860925586104E-4</c:v>
                </c:pt>
                <c:pt idx="565">
                  <c:v>1.0921354749903901E-3</c:v>
                </c:pt>
                <c:pt idx="566">
                  <c:v>1.24343866556644E-3</c:v>
                </c:pt>
                <c:pt idx="567">
                  <c:v>1.3897281009005E-3</c:v>
                </c:pt>
                <c:pt idx="568">
                  <c:v>1.5304139172191899E-3</c:v>
                </c:pt>
                <c:pt idx="569">
                  <c:v>1.66492884548984E-3</c:v>
                </c:pt>
                <c:pt idx="570">
                  <c:v>1.7927304987451901E-3</c:v>
                </c:pt>
                <c:pt idx="571">
                  <c:v>1.91330355907961E-3</c:v>
                </c:pt>
                <c:pt idx="572">
                  <c:v>2.0261618554980902E-3</c:v>
                </c:pt>
                <c:pt idx="573">
                  <c:v>2.1308503242399601E-3</c:v>
                </c:pt>
                <c:pt idx="574">
                  <c:v>2.2269468436731501E-3</c:v>
                </c:pt>
                <c:pt idx="575">
                  <c:v>2.3140639363599599E-3</c:v>
                </c:pt>
                <c:pt idx="576">
                  <c:v>2.3918503314317801E-3</c:v>
                </c:pt>
                <c:pt idx="577">
                  <c:v>2.4599923809726898E-3</c:v>
                </c:pt>
                <c:pt idx="578">
                  <c:v>2.5182153247009301E-3</c:v>
                </c:pt>
                <c:pt idx="579">
                  <c:v>2.5662843978489299E-3</c:v>
                </c:pt>
                <c:pt idx="580">
                  <c:v>2.60400577777457E-3</c:v>
                </c:pt>
                <c:pt idx="581">
                  <c:v>2.6312273654868902E-3</c:v>
                </c:pt>
                <c:pt idx="582">
                  <c:v>2.6478393989350299E-3</c:v>
                </c:pt>
                <c:pt idx="583">
                  <c:v>2.6537748955872999E-3</c:v>
                </c:pt>
                <c:pt idx="584">
                  <c:v>2.6490099225162001E-3</c:v>
                </c:pt>
                <c:pt idx="585">
                  <c:v>2.6335636928999698E-3</c:v>
                </c:pt>
                <c:pt idx="586">
                  <c:v>2.6074984885518199E-3</c:v>
                </c:pt>
                <c:pt idx="587">
                  <c:v>2.5709194087891098E-3</c:v>
                </c:pt>
                <c:pt idx="588">
                  <c:v>2.5239739466551099E-3</c:v>
                </c:pt>
                <c:pt idx="589">
                  <c:v>2.4668513942020902E-3</c:v>
                </c:pt>
                <c:pt idx="590">
                  <c:v>2.39978207923367E-3</c:v>
                </c:pt>
                <c:pt idx="591">
                  <c:v>2.3230364365841799E-3</c:v>
                </c:pt>
                <c:pt idx="592">
                  <c:v>2.23692391767954E-3</c:v>
                </c:pt>
                <c:pt idx="593">
                  <c:v>2.1417917427767998E-3</c:v>
                </c:pt>
                <c:pt idx="594">
                  <c:v>2.0380235009131802E-3</c:v>
                </c:pt>
                <c:pt idx="595">
                  <c:v>1.9260376032102201E-3</c:v>
                </c:pt>
                <c:pt idx="596">
                  <c:v>1.8062855957692199E-3</c:v>
                </c:pt>
                <c:pt idx="597">
                  <c:v>1.67925033896088E-3</c:v>
                </c:pt>
                <c:pt idx="598">
                  <c:v>1.5454440604506399E-3</c:v>
                </c:pt>
                <c:pt idx="599">
                  <c:v>1.40540628980988E-3</c:v>
                </c:pt>
                <c:pt idx="600">
                  <c:v>1.2597016830413899E-3</c:v>
                </c:pt>
                <c:pt idx="601">
                  <c:v>1.1089177457907801E-3</c:v>
                </c:pt>
                <c:pt idx="602">
                  <c:v>9.5366246442417195E-4</c:v>
                </c:pt>
                <c:pt idx="603">
                  <c:v>7.9456185452430499E-4</c:v>
                </c:pt>
                <c:pt idx="604">
                  <c:v>6.3225743668962695E-4</c:v>
                </c:pt>
                <c:pt idx="605">
                  <c:v>4.6740364981465502E-4</c:v>
                </c:pt>
                <c:pt idx="606">
                  <c:v>3.0066521228159701E-4</c:v>
                </c:pt>
                <c:pt idx="607">
                  <c:v>1.3271444170314699E-4</c:v>
                </c:pt>
                <c:pt idx="608">
                  <c:v>-3.5771455975794598E-5</c:v>
                </c:pt>
                <c:pt idx="609">
                  <c:v>-2.0411311708732799E-4</c:v>
                </c:pt>
                <c:pt idx="610">
                  <c:v>-3.7163175954979598E-4</c:v>
                </c:pt>
                <c:pt idx="611">
                  <c:v>-5.3765191983204104E-4</c:v>
                </c:pt>
                <c:pt idx="612">
                  <c:v>-7.0150417653686101E-4</c:v>
                </c:pt>
                <c:pt idx="613">
                  <c:v>-8.6252784962127598E-4</c:v>
                </c:pt>
                <c:pt idx="614">
                  <c:v>-1.0200736643704599E-3</c:v>
                </c:pt>
                <c:pt idx="615">
                  <c:v>-1.17350636938329E-3</c:v>
                </c:pt>
                <c:pt idx="616">
                  <c:v>-1.32220729801345E-3</c:v>
                </c:pt>
                <c:pt idx="617">
                  <c:v>-1.4655768629383201E-3</c:v>
                </c:pt>
                <c:pt idx="618">
                  <c:v>-1.6030369737963599E-3</c:v>
                </c:pt>
                <c:pt idx="619">
                  <c:v>-1.7340333681454801E-3</c:v>
                </c:pt>
                <c:pt idx="620">
                  <c:v>-1.8580378463430201E-3</c:v>
                </c:pt>
                <c:pt idx="621">
                  <c:v>-1.9745504013360901E-3</c:v>
                </c:pt>
                <c:pt idx="622">
                  <c:v>-2.08310123477473E-3</c:v>
                </c:pt>
                <c:pt idx="623">
                  <c:v>-2.1832526513184299E-3</c:v>
                </c:pt>
                <c:pt idx="624">
                  <c:v>-2.27460082349773E-3</c:v>
                </c:pt>
                <c:pt idx="625">
                  <c:v>-2.3567774200151199E-3</c:v>
                </c:pt>
                <c:pt idx="626">
                  <c:v>-2.42945109091906E-3</c:v>
                </c:pt>
                <c:pt idx="627">
                  <c:v>-2.4923288036631601E-3</c:v>
                </c:pt>
                <c:pt idx="628">
                  <c:v>-2.54515702466302E-3</c:v>
                </c:pt>
                <c:pt idx="629">
                  <c:v>-2.5877227415865502E-3</c:v>
                </c:pt>
                <c:pt idx="630">
                  <c:v>-2.6198543222557698E-3</c:v>
                </c:pt>
                <c:pt idx="631">
                  <c:v>-2.6414222066968099E-3</c:v>
                </c:pt>
                <c:pt idx="632">
                  <c:v>-2.6523394295476701E-3</c:v>
                </c:pt>
                <c:pt idx="633">
                  <c:v>-2.6525619707172998E-3</c:v>
                </c:pt>
                <c:pt idx="634">
                  <c:v>-2.6420889328819998E-3</c:v>
                </c:pt>
                <c:pt idx="635">
                  <c:v>-2.6209625451036498E-3</c:v>
                </c:pt>
                <c:pt idx="636">
                  <c:v>-2.5892679925549702E-3</c:v>
                </c:pt>
                <c:pt idx="637">
                  <c:v>-2.54713307303842E-3</c:v>
                </c:pt>
                <c:pt idx="638">
                  <c:v>-2.4947276816838899E-3</c:v>
                </c:pt>
                <c:pt idx="639">
                  <c:v>-2.4322631259027601E-3</c:v>
                </c:pt>
                <c:pt idx="640">
                  <c:v>-2.3599912733605999E-3</c:v>
                </c:pt>
                <c:pt idx="641">
                  <c:v>-2.2782035364041298E-3</c:v>
                </c:pt>
                <c:pt idx="642">
                  <c:v>-2.1872296970372701E-3</c:v>
                </c:pt>
                <c:pt idx="643">
                  <c:v>-2.0874365771842802E-3</c:v>
                </c:pt>
                <c:pt idx="644">
                  <c:v>-1.9792265596016798E-3</c:v>
                </c:pt>
                <c:pt idx="645">
                  <c:v>-1.86303596540275E-3</c:v>
                </c:pt>
                <c:pt idx="646">
                  <c:v>-1.739333294737E-3</c:v>
                </c:pt>
                <c:pt idx="647">
                  <c:v>-1.6086173377182599E-3</c:v>
                </c:pt>
                <c:pt idx="648">
                  <c:v>-1.47141516321837E-3</c:v>
                </c:pt>
                <c:pt idx="649">
                  <c:v>-1.3282799936363799E-3</c:v>
                </c:pt>
                <c:pt idx="650">
                  <c:v>-1.1797889742120901E-3</c:v>
                </c:pt>
                <c:pt idx="651">
                  <c:v>-1.0265408458786901E-3</c:v>
                </c:pt>
                <c:pt idx="652">
                  <c:v>-8.6915353103803798E-4</c:v>
                </c:pt>
                <c:pt idx="653">
                  <c:v>-7.0826164199279298E-4</c:v>
                </c:pt>
                <c:pt idx="654">
                  <c:v>-5.4451392208226704E-4</c:v>
                </c:pt>
                <c:pt idx="655">
                  <c:v>-3.7857062983932902E-4</c:v>
                </c:pt>
                <c:pt idx="656">
                  <c:v>-2.1110087671625901E-4</c:v>
                </c:pt>
                <c:pt idx="657">
                  <c:v>-4.2779929114112197E-5</c:v>
                </c:pt>
                <c:pt idx="658">
                  <c:v>1.2571351440585399E-4</c:v>
                </c:pt>
                <c:pt idx="659">
                  <c:v>2.93700059749564E-4</c:v>
                </c:pt>
                <c:pt idx="660">
                  <c:v>4.6050235672227602E-4</c:v>
                </c:pt>
                <c:pt idx="661">
                  <c:v>6.2544783021919103E-4</c:v>
                </c:pt>
                <c:pt idx="662">
                  <c:v>7.87871392162122E-4</c:v>
                </c:pt>
                <c:pt idx="663">
                  <c:v>9.4711812324735096E-4</c:v>
                </c:pt>
                <c:pt idx="664">
                  <c:v>1.1025459136910199E-3</c:v>
                </c:pt>
                <c:pt idx="665">
                  <c:v>1.25352805232462E-3</c:v>
                </c:pt>
                <c:pt idx="666">
                  <c:v>1.3994557536004899E-3</c:v>
                </c:pt>
                <c:pt idx="667">
                  <c:v>1.53974061231819E-3</c:v>
                </c:pt>
                <c:pt idx="668">
                  <c:v>1.6738169761739601E-3</c:v>
                </c:pt>
                <c:pt idx="669">
                  <c:v>1.8011442265665901E-3</c:v>
                </c:pt>
                <c:pt idx="670">
                  <c:v>1.92120895846306E-3</c:v>
                </c:pt>
                <c:pt idx="671">
                  <c:v>2.0335270505346999E-3</c:v>
                </c:pt>
                <c:pt idx="672">
                  <c:v>2.13764561721626E-3</c:v>
                </c:pt>
                <c:pt idx="673">
                  <c:v>2.2331448348172499E-3</c:v>
                </c:pt>
                <c:pt idx="674">
                  <c:v>2.3196396343221301E-3</c:v>
                </c:pt>
                <c:pt idx="675">
                  <c:v>2.39678125405373E-3</c:v>
                </c:pt>
                <c:pt idx="676">
                  <c:v>2.4642586459394998E-3</c:v>
                </c:pt>
                <c:pt idx="677">
                  <c:v>2.5217997297098701E-3</c:v>
                </c:pt>
                <c:pt idx="678">
                  <c:v>2.5691724899720701E-3</c:v>
                </c:pt>
                <c:pt idx="679">
                  <c:v>2.6061859117354701E-3</c:v>
                </c:pt>
                <c:pt idx="680">
                  <c:v>2.6326907506162701E-3</c:v>
                </c:pt>
                <c:pt idx="681">
                  <c:v>2.6485801346162502E-3</c:v>
                </c:pt>
                <c:pt idx="682">
                  <c:v>2.6537899950486799E-3</c:v>
                </c:pt>
                <c:pt idx="683">
                  <c:v>2.6482993248741599E-3</c:v>
                </c:pt>
                <c:pt idx="684">
                  <c:v>2.6321302634045199E-3</c:v>
                </c:pt>
                <c:pt idx="685">
                  <c:v>2.6053480070333899E-3</c:v>
                </c:pt>
                <c:pt idx="686">
                  <c:v>2.5680605463533198E-3</c:v>
                </c:pt>
                <c:pt idx="687">
                  <c:v>2.5204182307193698E-3</c:v>
                </c:pt>
                <c:pt idx="688">
                  <c:v>2.4626131620151099E-3</c:v>
                </c:pt>
                <c:pt idx="689">
                  <c:v>2.39487842006525E-3</c:v>
                </c:pt>
                <c:pt idx="690">
                  <c:v>2.3174871228184E-3</c:v>
                </c:pt>
                <c:pt idx="691">
                  <c:v>2.2307513250891301E-3</c:v>
                </c:pt>
                <c:pt idx="692">
                  <c:v>2.13502076030023E-3</c:v>
                </c:pt>
                <c:pt idx="693">
                  <c:v>2.0306814302982999E-3</c:v>
                </c:pt>
                <c:pt idx="694">
                  <c:v>1.91815404892891E-3</c:v>
                </c:pt>
                <c:pt idx="695">
                  <c:v>1.7978923456472E-3</c:v>
                </c:pt>
                <c:pt idx="696">
                  <c:v>1.67038123600384E-3</c:v>
                </c:pt>
                <c:pt idx="697">
                  <c:v>1.5361348663834101E-3</c:v>
                </c:pt>
                <c:pt idx="698">
                  <c:v>1.39569454087921E-3</c:v>
                </c:pt>
                <c:pt idx="699">
                  <c:v>1.2496265386633899E-3</c:v>
                </c:pt>
                <c:pt idx="700">
                  <c:v>1.0985198306535399E-3</c:v>
                </c:pt>
                <c:pt idx="701">
                  <c:v>9.4298370468213805E-4</c:v>
                </c:pt>
                <c:pt idx="702">
                  <c:v>7.8364530874488298E-4</c:v>
                </c:pt>
                <c:pt idx="703">
                  <c:v>6.2114712223383401E-4</c:v>
                </c:pt>
                <c:pt idx="704">
                  <c:v>4.5614436535160098E-4</c:v>
                </c:pt>
                <c:pt idx="705">
                  <c:v>2.8930235715268998E-4</c:v>
                </c:pt>
                <c:pt idx="706">
                  <c:v>1.2129383286428101E-4</c:v>
                </c:pt>
                <c:pt idx="707">
                  <c:v>-4.7203768696055697E-5</c:v>
                </c:pt>
                <c:pt idx="708">
                  <c:v>-2.15511036668325E-4</c:v>
                </c:pt>
                <c:pt idx="709">
                  <c:v>-3.8294932764984898E-4</c:v>
                </c:pt>
                <c:pt idx="710">
                  <c:v>-5.4884350210025301E-4</c:v>
                </c:pt>
                <c:pt idx="711">
                  <c:v>-7.1252464661851597E-4</c:v>
                </c:pt>
                <c:pt idx="712">
                  <c:v>-8.7333277111502805E-4</c:v>
                </c:pt>
                <c:pt idx="713">
                  <c:v>-1.0306194700033099E-3</c:v>
                </c:pt>
                <c:pt idx="714">
                  <c:v>-1.1837505366812801E-3</c:v>
                </c:pt>
                <c:pt idx="715">
                  <c:v>-1.3321085207594701E-3</c:v>
                </c:pt>
                <c:pt idx="716">
                  <c:v>-1.4750952177257301E-3</c:v>
                </c:pt>
                <c:pt idx="717">
                  <c:v>-1.61213408100702E-3</c:v>
                </c:pt>
                <c:pt idx="718">
                  <c:v>-1.7426725467027599E-3</c:v>
                </c:pt>
                <c:pt idx="719">
                  <c:v>-1.8661842616161501E-3</c:v>
                </c:pt>
                <c:pt idx="720">
                  <c:v>-1.9821712055993301E-3</c:v>
                </c:pt>
                <c:pt idx="721">
                  <c:v>-2.0901656996549201E-3</c:v>
                </c:pt>
                <c:pt idx="722">
                  <c:v>-2.1897322916969802E-3</c:v>
                </c:pt>
                <c:pt idx="723">
                  <c:v>-2.2804695123675102E-3</c:v>
                </c:pt>
                <c:pt idx="724">
                  <c:v>-2.3620114938288799E-3</c:v>
                </c:pt>
                <c:pt idx="725">
                  <c:v>-2.4340294450049499E-3</c:v>
                </c:pt>
                <c:pt idx="726">
                  <c:v>-2.4962329773222801E-3</c:v>
                </c:pt>
                <c:pt idx="727">
                  <c:v>-2.5483712756061202E-3</c:v>
                </c:pt>
                <c:pt idx="728">
                  <c:v>-2.5902341094095698E-3</c:v>
                </c:pt>
                <c:pt idx="729">
                  <c:v>-2.6216526806984099E-3</c:v>
                </c:pt>
                <c:pt idx="730">
                  <c:v>-2.6425003044733401E-3</c:v>
                </c:pt>
                <c:pt idx="731">
                  <c:v>-2.6526929195853201E-3</c:v>
                </c:pt>
                <c:pt idx="732">
                  <c:v>-2.6521894276843598E-3</c:v>
                </c:pt>
                <c:pt idx="733">
                  <c:v>-2.6409918589350699E-3</c:v>
                </c:pt>
                <c:pt idx="734">
                  <c:v>-2.6191453638306499E-3</c:v>
                </c:pt>
                <c:pt idx="735">
                  <c:v>-2.5867380311384602E-3</c:v>
                </c:pt>
                <c:pt idx="736">
                  <c:v>-2.5439005327112301E-3</c:v>
                </c:pt>
                <c:pt idx="737">
                  <c:v>-2.4908055965959601E-3</c:v>
                </c:pt>
                <c:pt idx="738">
                  <c:v>-2.4276673105652598E-3</c:v>
                </c:pt>
                <c:pt idx="739">
                  <c:v>-2.35474025887915E-3</c:v>
                </c:pt>
                <c:pt idx="740">
                  <c:v>-2.2723184957582302E-3</c:v>
                </c:pt>
                <c:pt idx="741">
                  <c:v>-2.1807343597072802E-3</c:v>
                </c:pt>
                <c:pt idx="742">
                  <c:v>-2.08035713347013E-3</c:v>
                </c:pt>
                <c:pt idx="743">
                  <c:v>-1.97159155501912E-3</c:v>
                </c:pt>
                <c:pt idx="744">
                  <c:v>-1.8548761855830399E-3</c:v>
                </c:pt>
                <c:pt idx="745">
                  <c:v>-1.7306816412940101E-3</c:v>
                </c:pt>
                <c:pt idx="746">
                  <c:v>-1.59950869558359E-3</c:v>
                </c:pt>
                <c:pt idx="747">
                  <c:v>-1.46188625997943E-3</c:v>
                </c:pt>
                <c:pt idx="748">
                  <c:v>-1.3183692514444601E-3</c:v>
                </c:pt>
                <c:pt idx="749">
                  <c:v>-1.1695363548578301E-3</c:v>
                </c:pt>
                <c:pt idx="750">
                  <c:v>-1.01598768965933E-3</c:v>
                </c:pt>
                <c:pt idx="751">
                  <c:v>-8.5834239006635205E-4</c:v>
                </c:pt>
                <c:pt idx="752">
                  <c:v>-6.9723610861975897E-4</c:v>
                </c:pt>
                <c:pt idx="753">
                  <c:v>-5.3331845312528498E-4</c:v>
                </c:pt>
                <c:pt idx="754">
                  <c:v>-3.6725036732490298E-4</c:v>
                </c:pt>
                <c:pt idx="755">
                  <c:v>-1.9970146585961501E-4</c:v>
                </c:pt>
                <c:pt idx="756">
                  <c:v>-3.1347334270009001E-5</c:v>
                </c:pt>
                <c:pt idx="757">
                  <c:v>1.37133195079189E-4</c:v>
                </c:pt>
                <c:pt idx="758">
                  <c:v>3.0506078016608398E-4</c:v>
                </c:pt>
                <c:pt idx="759">
                  <c:v>4.7175830853360699E-4</c:v>
                </c:pt>
                <c:pt idx="760">
                  <c:v>6.3655362752174701E-4</c:v>
                </c:pt>
                <c:pt idx="761">
                  <c:v>7.9878225450071504E-4</c:v>
                </c:pt>
                <c:pt idx="762">
                  <c:v>9.5779005617756101E-4</c:v>
                </c:pt>
                <c:pt idx="763">
                  <c:v>1.1129358861723E-3</c:v>
                </c:pt>
                <c:pt idx="764">
                  <c:v>1.26359417022866E-3</c:v>
                </c:pt>
                <c:pt idx="765">
                  <c:v>1.4091574286354601E-3</c:v>
                </c:pt>
                <c:pt idx="766">
                  <c:v>1.5490387256876599E-3</c:v>
                </c:pt>
                <c:pt idx="767">
                  <c:v>1.68267403631043E-3</c:v>
                </c:pt>
                <c:pt idx="768">
                  <c:v>1.8095245203038799E-3</c:v>
                </c:pt>
                <c:pt idx="769">
                  <c:v>1.9290786950378501E-3</c:v>
                </c:pt>
                <c:pt idx="770">
                  <c:v>2.0408544978366E-3</c:v>
                </c:pt>
                <c:pt idx="771">
                  <c:v>2.1444012297370499E-3</c:v>
                </c:pt>
                <c:pt idx="772">
                  <c:v>2.2393013727833701E-3</c:v>
                </c:pt>
                <c:pt idx="773">
                  <c:v>2.3251722735300501E-3</c:v>
                </c:pt>
                <c:pt idx="774">
                  <c:v>2.4016676859653602E-3</c:v>
                </c:pt>
                <c:pt idx="775">
                  <c:v>2.46847916763398E-3</c:v>
                </c:pt>
                <c:pt idx="776">
                  <c:v>2.5253373233291199E-3</c:v>
                </c:pt>
                <c:pt idx="777">
                  <c:v>2.57201289133962E-3</c:v>
                </c:pt>
                <c:pt idx="778">
                  <c:v>2.60831766787205E-3</c:v>
                </c:pt>
                <c:pt idx="779">
                  <c:v>2.6341052659201898E-3</c:v>
                </c:pt>
                <c:pt idx="780">
                  <c:v>2.6492717055222898E-3</c:v>
                </c:pt>
                <c:pt idx="781">
                  <c:v>2.65375583302585E-3</c:v>
                </c:pt>
                <c:pt idx="782">
                  <c:v>2.6475395676695199E-3</c:v>
                </c:pt>
                <c:pt idx="783">
                  <c:v>2.6306479744877599E-3</c:v>
                </c:pt>
                <c:pt idx="784">
                  <c:v>2.6031491632444201E-3</c:v>
                </c:pt>
                <c:pt idx="785">
                  <c:v>2.5651540138026002E-3</c:v>
                </c:pt>
                <c:pt idx="786">
                  <c:v>2.5168157290382902E-3</c:v>
                </c:pt>
                <c:pt idx="787">
                  <c:v>2.4583292171004301E-3</c:v>
                </c:pt>
                <c:pt idx="788">
                  <c:v>2.38993030550825E-3</c:v>
                </c:pt>
                <c:pt idx="789">
                  <c:v>2.3118947902547801E-3</c:v>
                </c:pt>
                <c:pt idx="790">
                  <c:v>2.2245373237506998E-3</c:v>
                </c:pt>
                <c:pt idx="791">
                  <c:v>2.1282101460925701E-3</c:v>
                </c:pt>
                <c:pt idx="792">
                  <c:v>2.0233016647710801E-3</c:v>
                </c:pt>
                <c:pt idx="793">
                  <c:v>1.9102348885463099E-3</c:v>
                </c:pt>
                <c:pt idx="794">
                  <c:v>1.7894657218047499E-3</c:v>
                </c:pt>
                <c:pt idx="795">
                  <c:v>1.6614811262757E-3</c:v>
                </c:pt>
                <c:pt idx="796">
                  <c:v>1.5267971575190001E-3</c:v>
                </c:pt>
                <c:pt idx="797">
                  <c:v>1.3859568841017599E-3</c:v>
                </c:pt>
                <c:pt idx="798">
                  <c:v>1.23952819785385E-3</c:v>
                </c:pt>
                <c:pt idx="799">
                  <c:v>1.0881015240318901E-3</c:v>
                </c:pt>
                <c:pt idx="800">
                  <c:v>9.3228744062476103E-4</c:v>
                </c:pt>
                <c:pt idx="801">
                  <c:v>7.7271421639957196E-4</c:v>
                </c:pt>
                <c:pt idx="802">
                  <c:v>6.1002527761581102E-4</c:v>
                </c:pt>
                <c:pt idx="803">
                  <c:v>4.44876613621567E-4</c:v>
                </c:pt>
                <c:pt idx="804">
                  <c:v>2.7793413179346403E-4</c:v>
                </c:pt>
                <c:pt idx="805">
                  <c:v>1.09870972485431E-4</c:v>
                </c:pt>
                <c:pt idx="806">
                  <c:v>-5.8635205187334602E-5</c:v>
                </c:pt>
                <c:pt idx="807">
                  <c:v>-2.2690495578449199E-4</c:v>
                </c:pt>
                <c:pt idx="808">
                  <c:v>-3.9425978717976299E-4</c:v>
                </c:pt>
                <c:pt idx="809">
                  <c:v>-5.6002489635601101E-4</c:v>
                </c:pt>
                <c:pt idx="810">
                  <c:v>-7.2353189032519597E-4</c:v>
                </c:pt>
                <c:pt idx="811">
                  <c:v>-8.8412148120221E-4</c:v>
                </c:pt>
                <c:pt idx="812">
                  <c:v>-1.0411461445651801E-3</c:v>
                </c:pt>
                <c:pt idx="813">
                  <c:v>-1.19397273038357E-3</c:v>
                </c:pt>
                <c:pt idx="814">
                  <c:v>-1.34198501598636E-3</c:v>
                </c:pt>
                <c:pt idx="815">
                  <c:v>-1.4845861907761299E-3</c:v>
                </c:pt>
                <c:pt idx="816">
                  <c:v>-1.6212012626705399E-3</c:v>
                </c:pt>
                <c:pt idx="817">
                  <c:v>-1.75127937656767E-3</c:v>
                </c:pt>
                <c:pt idx="818">
                  <c:v>-1.8742960354870999E-3</c:v>
                </c:pt>
                <c:pt idx="819">
                  <c:v>-1.9897552154305598E-3</c:v>
                </c:pt>
                <c:pt idx="820">
                  <c:v>-2.09719136543465E-3</c:v>
                </c:pt>
                <c:pt idx="821">
                  <c:v>-2.1961712847511699E-3</c:v>
                </c:pt>
                <c:pt idx="822">
                  <c:v>-2.28629586958591E-3</c:v>
                </c:pt>
                <c:pt idx="823">
                  <c:v>-2.3672017223526501E-3</c:v>
                </c:pt>
                <c:pt idx="824">
                  <c:v>-2.43856261695386E-3</c:v>
                </c:pt>
                <c:pt idx="825">
                  <c:v>-2.5000908141794599E-3</c:v>
                </c:pt>
                <c:pt idx="826">
                  <c:v>-2.5515382219201302E-3</c:v>
                </c:pt>
                <c:pt idx="827">
                  <c:v>-2.5926973955166599E-3</c:v>
                </c:pt>
                <c:pt idx="828">
                  <c:v>-2.6234023742118901E-3</c:v>
                </c:pt>
                <c:pt idx="829">
                  <c:v>-2.6435293503327098E-3</c:v>
                </c:pt>
                <c:pt idx="830">
                  <c:v>-2.6529971685034198E-3</c:v>
                </c:pt>
                <c:pt idx="831">
                  <c:v>-2.65176765287804E-3</c:v>
                </c:pt>
                <c:pt idx="832">
                  <c:v>-2.6398457610717699E-3</c:v>
                </c:pt>
                <c:pt idx="833">
                  <c:v>-2.6172795641710199E-3</c:v>
                </c:pt>
                <c:pt idx="834">
                  <c:v>-2.58416005290265E-3</c:v>
                </c:pt>
                <c:pt idx="835">
                  <c:v>-2.5406207707439898E-3</c:v>
                </c:pt>
                <c:pt idx="836">
                  <c:v>-2.4868372754528901E-3</c:v>
                </c:pt>
                <c:pt idx="837">
                  <c:v>-2.42302643118912E-3</c:v>
                </c:pt>
                <c:pt idx="838">
                  <c:v>-2.3494455340814001E-3</c:v>
                </c:pt>
                <c:pt idx="839">
                  <c:v>-2.26639127476577E-3</c:v>
                </c:pt>
                <c:pt idx="840">
                  <c:v>-2.1741985420787599E-3</c:v>
                </c:pt>
                <c:pt idx="841">
                  <c:v>-2.0732390727288999E-3</c:v>
                </c:pt>
                <c:pt idx="842">
                  <c:v>-1.96391995239133E-3</c:v>
                </c:pt>
                <c:pt idx="843">
                  <c:v>-1.84668197426946E-3</c:v>
                </c:pt>
                <c:pt idx="844">
                  <c:v>-1.7219978617421499E-3</c:v>
                </c:pt>
                <c:pt idx="845">
                  <c:v>-1.59037036226293E-3</c:v>
                </c:pt>
                <c:pt idx="846">
                  <c:v>-1.4523302201972499E-3</c:v>
                </c:pt>
                <c:pt idx="847">
                  <c:v>-1.30843403677123E-3</c:v>
                </c:pt>
                <c:pt idx="848">
                  <c:v>-1.1592620257613599E-3</c:v>
                </c:pt>
                <c:pt idx="849">
                  <c:v>-1.0054156739742401E-3</c:v>
                </c:pt>
                <c:pt idx="850">
                  <c:v>-8.4751531594992396E-4</c:v>
                </c:pt>
                <c:pt idx="851">
                  <c:v>-6.8619763266812204E-4</c:v>
                </c:pt>
                <c:pt idx="852">
                  <c:v>-5.2211308434254103E-4</c:v>
                </c:pt>
                <c:pt idx="853">
                  <c:v>-3.55923287655304E-4</c:v>
                </c:pt>
                <c:pt idx="854">
                  <c:v>-1.8829834800634799E-4</c:v>
                </c:pt>
                <c:pt idx="855">
                  <c:v>-1.9914157535022E-5</c:v>
                </c:pt>
                <c:pt idx="856">
                  <c:v>1.4855033019138601E-4</c:v>
                </c:pt>
                <c:pt idx="857">
                  <c:v>3.1641583783353699E-4</c:v>
                </c:pt>
                <c:pt idx="858">
                  <c:v>4.83005503241138E-4</c:v>
                </c:pt>
                <c:pt idx="859">
                  <c:v>6.4764760867586199E-4</c:v>
                </c:pt>
                <c:pt idx="860">
                  <c:v>8.0967828929097701E-4</c:v>
                </c:pt>
                <c:pt idx="861">
                  <c:v>9.6844420994673095E-4</c:v>
                </c:pt>
                <c:pt idx="862">
                  <c:v>1.1233051995683801E-3</c:v>
                </c:pt>
                <c:pt idx="863">
                  <c:v>1.2736368324242999E-3</c:v>
                </c:pt>
                <c:pt idx="864">
                  <c:v>1.41883294591622E-3</c:v>
                </c:pt>
                <c:pt idx="865">
                  <c:v>1.5583080847295901E-3</c:v>
                </c:pt>
                <c:pt idx="866">
                  <c:v>1.69149986148835E-3</c:v>
                </c:pt>
                <c:pt idx="867">
                  <c:v>1.81787122439625E-3</c:v>
                </c:pt>
                <c:pt idx="868">
                  <c:v>1.9369126227205199E-3</c:v>
                </c:pt>
                <c:pt idx="869">
                  <c:v>2.0481440613866601E-3</c:v>
                </c:pt>
                <c:pt idx="870">
                  <c:v>2.1511170363999899E-3</c:v>
                </c:pt>
                <c:pt idx="871">
                  <c:v>2.24541634328958E-3</c:v>
                </c:pt>
                <c:pt idx="872">
                  <c:v>2.3306617512830301E-3</c:v>
                </c:pt>
                <c:pt idx="873">
                  <c:v>2.40650953646135E-3</c:v>
                </c:pt>
                <c:pt idx="874">
                  <c:v>2.4726538677119301E-3</c:v>
                </c:pt>
                <c:pt idx="875">
                  <c:v>2.5288280398914399E-3</c:v>
                </c:pt>
                <c:pt idx="876">
                  <c:v>2.5748055492260799E-3</c:v>
                </c:pt>
                <c:pt idx="877">
                  <c:v>2.6104010066131801E-3</c:v>
                </c:pt>
                <c:pt idx="878">
                  <c:v>2.6354708851414502E-3</c:v>
                </c:pt>
                <c:pt idx="879">
                  <c:v>2.6499140988157301E-3</c:v>
                </c:pt>
                <c:pt idx="880">
                  <c:v>2.6536724101529499E-3</c:v>
                </c:pt>
                <c:pt idx="881">
                  <c:v>2.64673066500542E-3</c:v>
                </c:pt>
                <c:pt idx="882">
                  <c:v>2.6291168536649802E-3</c:v>
                </c:pt>
                <c:pt idx="883">
                  <c:v>2.60090199800135E-3</c:v>
                </c:pt>
                <c:pt idx="884">
                  <c:v>2.5621998650900099E-3</c:v>
                </c:pt>
                <c:pt idx="885">
                  <c:v>2.513166508484E-3</c:v>
                </c:pt>
                <c:pt idx="886">
                  <c:v>2.4539996389795998E-3</c:v>
                </c:pt>
                <c:pt idx="887">
                  <c:v>2.3849378274129699E-3</c:v>
                </c:pt>
                <c:pt idx="888">
                  <c:v>2.3062595427020501E-3</c:v>
                </c:pt>
                <c:pt idx="889">
                  <c:v>2.2182820290128501E-3</c:v>
                </c:pt>
                <c:pt idx="890">
                  <c:v>2.1213600265771399E-3</c:v>
                </c:pt>
                <c:pt idx="891">
                  <c:v>2.01588434131982E-3</c:v>
                </c:pt>
                <c:pt idx="892">
                  <c:v>1.9022802690633099E-3</c:v>
                </c:pt>
                <c:pt idx="893">
                  <c:v>1.78100588066267E-3</c:v>
                </c:pt>
                <c:pt idx="894">
                  <c:v>1.65255017498646E-3</c:v>
                </c:pt>
                <c:pt idx="895">
                  <c:v>1.51743110719044E-3</c:v>
                </c:pt>
                <c:pt idx="896">
                  <c:v>1.3761935002346399E-3</c:v>
                </c:pt>
                <c:pt idx="897">
                  <c:v>1.2294068480651101E-3</c:v>
                </c:pt>
                <c:pt idx="898">
                  <c:v>1.0776630193176601E-3</c:v>
                </c:pt>
                <c:pt idx="899">
                  <c:v>9.2157387080350804E-4</c:v>
                </c:pt>
                <c:pt idx="900">
                  <c:v>7.6176878039888897E-4</c:v>
                </c:pt>
                <c:pt idx="901">
                  <c:v>5.9889210928692701E-4</c:v>
                </c:pt>
                <c:pt idx="902">
                  <c:v>4.3360060378430502E-4</c:v>
                </c:pt>
                <c:pt idx="903">
                  <c:v>2.6656074722877597E-4</c:v>
                </c:pt>
                <c:pt idx="904">
                  <c:v>9.8446072605647798E-5</c:v>
                </c:pt>
                <c:pt idx="905">
                  <c:v>-7.0065553251382804E-5</c:v>
                </c:pt>
                <c:pt idx="906">
                  <c:v>-2.3829466293403401E-4</c:v>
                </c:pt>
                <c:pt idx="907">
                  <c:v>-4.05562928187014E-4</c:v>
                </c:pt>
                <c:pt idx="908">
                  <c:v>-5.7119589504253296E-4</c:v>
                </c:pt>
                <c:pt idx="909">
                  <c:v>-7.3452570333281796E-4</c:v>
                </c:pt>
                <c:pt idx="910">
                  <c:v>-8.9489377961536002E-4</c:v>
                </c:pt>
                <c:pt idx="911">
                  <c:v>-1.05165349265267E-3</c:v>
                </c:pt>
                <c:pt idx="912">
                  <c:v>-1.20417276073877E-3</c:v>
                </c:pt>
                <c:pt idx="913">
                  <c:v>-1.3518366003597601E-3</c:v>
                </c:pt>
                <c:pt idx="914">
                  <c:v>-1.4940496059114899E-3</c:v>
                </c:pt>
                <c:pt idx="915">
                  <c:v>-1.6302383504756301E-3</c:v>
                </c:pt>
                <c:pt idx="916">
                  <c:v>-1.7598536979742899E-3</c:v>
                </c:pt>
                <c:pt idx="917">
                  <c:v>-1.8823730173795001E-3</c:v>
                </c:pt>
                <c:pt idx="918">
                  <c:v>-1.99730229005013E-3</c:v>
                </c:pt>
                <c:pt idx="919">
                  <c:v>-2.1041781016986499E-3</c:v>
                </c:pt>
                <c:pt idx="920">
                  <c:v>-2.20256951095597E-3</c:v>
                </c:pt>
                <c:pt idx="921">
                  <c:v>-2.29207978700007E-3</c:v>
                </c:pt>
                <c:pt idx="922">
                  <c:v>-2.3723480092418198E-3</c:v>
                </c:pt>
                <c:pt idx="923">
                  <c:v>-2.4430505226178999E-3</c:v>
                </c:pt>
                <c:pt idx="924">
                  <c:v>-2.5039022426228499E-3</c:v>
                </c:pt>
                <c:pt idx="925">
                  <c:v>-2.5546578048180201E-3</c:v>
                </c:pt>
                <c:pt idx="926">
                  <c:v>-2.5951125541825801E-3</c:v>
                </c:pt>
                <c:pt idx="927">
                  <c:v>-2.6251033703171799E-3</c:v>
                </c:pt>
                <c:pt idx="928">
                  <c:v>-2.6445093251730302E-3</c:v>
                </c:pt>
                <c:pt idx="929">
                  <c:v>-2.6532521706543002E-3</c:v>
                </c:pt>
                <c:pt idx="930">
                  <c:v>-2.6512966541276301E-3</c:v>
                </c:pt>
                <c:pt idx="931">
                  <c:v>-2.6386506605667799E-3</c:v>
                </c:pt>
                <c:pt idx="932">
                  <c:v>-2.6153651807590298E-3</c:v>
                </c:pt>
                <c:pt idx="933">
                  <c:v>-2.5815341057017398E-3</c:v>
                </c:pt>
                <c:pt idx="934">
                  <c:v>-2.5372938480179002E-3</c:v>
                </c:pt>
                <c:pt idx="935">
                  <c:v>-2.4828227919173702E-3</c:v>
                </c:pt>
                <c:pt idx="936">
                  <c:v>-2.4183405739215398E-3</c:v>
                </c:pt>
                <c:pt idx="937">
                  <c:v>-2.3441071972516801E-3</c:v>
                </c:pt>
                <c:pt idx="938">
                  <c:v>-2.2604219834519101E-3</c:v>
                </c:pt>
                <c:pt idx="939">
                  <c:v>-2.16762236547407E-3</c:v>
                </c:pt>
                <c:pt idx="940">
                  <c:v>-2.0660825270909502E-3</c:v>
                </c:pt>
                <c:pt idx="941">
                  <c:v>-1.9562118941239101E-3</c:v>
                </c:pt>
                <c:pt idx="942">
                  <c:v>-1.8384534835686401E-3</c:v>
                </c:pt>
                <c:pt idx="943">
                  <c:v>-1.7132821172757E-3</c:v>
                </c:pt>
                <c:pt idx="944">
                  <c:v>-1.5812025073883101E-3</c:v>
                </c:pt>
                <c:pt idx="945">
                  <c:v>-1.4427472212576601E-3</c:v>
                </c:pt>
                <c:pt idx="946">
                  <c:v>-1.2984745340410199E-3</c:v>
                </c:pt>
                <c:pt idx="947">
                  <c:v>-1.1489661776418799E-3</c:v>
                </c:pt>
                <c:pt idx="948">
                  <c:v>-9.948249950684409E-4</c:v>
                </c:pt>
                <c:pt idx="949">
                  <c:v>-8.3667250966839202E-4</c:v>
                </c:pt>
                <c:pt idx="950">
                  <c:v>-6.7514641904172304E-4</c:v>
                </c:pt>
                <c:pt idx="951">
                  <c:v>-5.1089802373585603E-4</c:v>
                </c:pt>
                <c:pt idx="952">
                  <c:v>-3.4458960109162799E-4</c:v>
                </c:pt>
                <c:pt idx="953">
                  <c:v>-1.7689173482897101E-4</c:v>
                </c:pt>
                <c:pt idx="954">
                  <c:v>-8.4806111396776997E-6</c:v>
                </c:pt>
                <c:pt idx="955">
                  <c:v>1.5996470780967501E-4</c:v>
                </c:pt>
                <c:pt idx="956">
                  <c:v>3.2776502197148202E-4</c:v>
                </c:pt>
                <c:pt idx="957">
                  <c:v>4.9424373206665296E-4</c:v>
                </c:pt>
                <c:pt idx="958">
                  <c:v>6.5872956774742496E-4</c:v>
                </c:pt>
                <c:pt idx="959">
                  <c:v>8.2055929427315901E-4</c:v>
                </c:pt>
                <c:pt idx="960">
                  <c:v>9.7908038678507707E-4</c:v>
                </c:pt>
                <c:pt idx="961">
                  <c:v>1.13365366139692E-3</c:v>
                </c:pt>
                <c:pt idx="962">
                  <c:v>1.28365585249271E-3</c:v>
                </c:pt>
                <c:pt idx="963">
                  <c:v>1.4284821258391299E-3</c:v>
                </c:pt>
                <c:pt idx="964">
                  <c:v>1.56754851737971E-3</c:v>
                </c:pt>
                <c:pt idx="965">
                  <c:v>1.70029428787666E-3</c:v>
                </c:pt>
                <c:pt idx="966">
                  <c:v>1.82618418390644E-3</c:v>
                </c:pt>
                <c:pt idx="967">
                  <c:v>1.9447105960922601E-3</c:v>
                </c:pt>
                <c:pt idx="968">
                  <c:v>2.05539560587095E-3</c:v>
                </c:pt>
                <c:pt idx="969">
                  <c:v>2.1577929125416099E-3</c:v>
                </c:pt>
                <c:pt idx="970">
                  <c:v>2.2514896328255699E-3</c:v>
                </c:pt>
                <c:pt idx="971">
                  <c:v>2.3361079656816202E-3</c:v>
                </c:pt>
                <c:pt idx="972">
                  <c:v>2.4113067156639298E-3</c:v>
                </c:pt>
                <c:pt idx="973">
                  <c:v>2.4767826686796701E-3</c:v>
                </c:pt>
                <c:pt idx="974">
                  <c:v>2.5322718145997301E-3</c:v>
                </c:pt>
                <c:pt idx="975">
                  <c:v>2.5775504117922102E-3</c:v>
                </c:pt>
                <c:pt idx="976">
                  <c:v>2.6124358892865001E-3</c:v>
                </c:pt>
                <c:pt idx="977">
                  <c:v>2.6367875829304598E-3</c:v>
                </c:pt>
                <c:pt idx="978">
                  <c:v>2.6505073025720198E-3</c:v>
                </c:pt>
                <c:pt idx="979">
                  <c:v>2.6535397279785298E-3</c:v>
                </c:pt>
                <c:pt idx="980">
                  <c:v>2.6458726318972798E-3</c:v>
                </c:pt>
                <c:pt idx="981">
                  <c:v>2.6275369293578899E-3</c:v>
                </c:pt>
                <c:pt idx="982">
                  <c:v>2.5986065530176601E-3</c:v>
                </c:pt>
                <c:pt idx="983">
                  <c:v>2.5591981550525502E-3</c:v>
                </c:pt>
                <c:pt idx="984">
                  <c:v>2.5094706367959001E-3</c:v>
                </c:pt>
                <c:pt idx="985">
                  <c:v>2.44962450802131E-3</c:v>
                </c:pt>
                <c:pt idx="986">
                  <c:v>2.3799010784533101E-3</c:v>
                </c:pt>
                <c:pt idx="987">
                  <c:v>2.3005814847656902E-3</c:v>
                </c:pt>
                <c:pt idx="988">
                  <c:v>2.2119855569907999E-3</c:v>
                </c:pt>
                <c:pt idx="989">
                  <c:v>2.1144705289107201E-3</c:v>
                </c:pt>
                <c:pt idx="990">
                  <c:v>2.0084295976302E-3</c:v>
                </c:pt>
                <c:pt idx="991">
                  <c:v>1.8942903381392901E-3</c:v>
                </c:pt>
                <c:pt idx="992">
                  <c:v>1.7725129792586099E-3</c:v>
                </c:pt>
                <c:pt idx="993">
                  <c:v>1.6435885479188701E-3</c:v>
                </c:pt>
                <c:pt idx="994">
                  <c:v>1.5080368892570401E-3</c:v>
                </c:pt>
                <c:pt idx="995">
                  <c:v>1.36640457051284E-3</c:v>
                </c:pt>
                <c:pt idx="996">
                  <c:v>1.2192626771769901E-3</c:v>
                </c:pt>
                <c:pt idx="997">
                  <c:v>1.0672045102779299E-3</c:v>
                </c:pt>
                <c:pt idx="998">
                  <c:v>9.1084319409145097E-4</c:v>
                </c:pt>
                <c:pt idx="999">
                  <c:v>7.5080920391994101E-4</c:v>
                </c:pt>
                <c:pt idx="1000">
                  <c:v>5.8774782390919598E-4</c:v>
                </c:pt>
                <c:pt idx="1001">
                  <c:v>4.2231654515337302E-4</c:v>
                </c:pt>
                <c:pt idx="1002">
                  <c:v>2.5518241457973102E-4</c:v>
                </c:pt>
                <c:pt idx="1003">
                  <c:v>8.7019345302304899E-5</c:v>
                </c:pt>
                <c:pt idx="1004">
                  <c:v>-8.1494600709713501E-5</c:v>
                </c:pt>
                <c:pt idx="1005">
                  <c:v>-2.49679946692784E-4</c:v>
                </c:pt>
                <c:pt idx="1006">
                  <c:v>-4.1685854085432301E-4</c:v>
                </c:pt>
                <c:pt idx="1007">
                  <c:v>-5.8235629079549697E-4</c:v>
                </c:pt>
                <c:pt idx="1008">
                  <c:v>-7.45505881566055E-4</c:v>
                </c:pt>
                <c:pt idx="1009">
                  <c:v>-9.05649466391047E-4</c:v>
                </c:pt>
                <c:pt idx="1010">
                  <c:v>-1.06214131922053E-3</c:v>
                </c:pt>
                <c:pt idx="1011">
                  <c:v>-1.21435043840626E-3</c:v>
                </c:pt>
                <c:pt idx="1012">
                  <c:v>-1.36166309100727E-3</c:v>
                </c:pt>
                <c:pt idx="1013">
                  <c:v>-1.5034852874648099E-3</c:v>
                </c:pt>
                <c:pt idx="1014">
                  <c:v>-1.6392451766690801E-3</c:v>
                </c:pt>
                <c:pt idx="1015">
                  <c:v>-1.7683953517595901E-3</c:v>
                </c:pt>
                <c:pt idx="1016">
                  <c:v>-1.89041505736234E-3</c:v>
                </c:pt>
                <c:pt idx="1017">
                  <c:v>-2.0048122893635699E-3</c:v>
                </c:pt>
                <c:pt idx="1018">
                  <c:v>-2.1111257787538298E-3</c:v>
                </c:pt>
                <c:pt idx="1019">
                  <c:v>-2.2089268515426202E-3</c:v>
                </c:pt>
                <c:pt idx="1020">
                  <c:v>-2.2978211572445002E-3</c:v>
                </c:pt>
                <c:pt idx="1021">
                  <c:v>-2.3774502589670801E-3</c:v>
                </c:pt>
                <c:pt idx="1022">
                  <c:v>-2.44749307868917E-3</c:v>
                </c:pt>
                <c:pt idx="1023">
                  <c:v>-2.5076671919018198E-3</c:v>
                </c:pt>
                <c:pt idx="1024">
                  <c:v>-2.5577299663917001E-3</c:v>
                </c:pt>
                <c:pt idx="1025">
                  <c:v>-2.5974795405753299E-3</c:v>
                </c:pt>
                <c:pt idx="1026">
                  <c:v>-2.62675563743908E-3</c:v>
                </c:pt>
                <c:pt idx="1027">
                  <c:v>-2.64544021080328E-3</c:v>
                </c:pt>
                <c:pt idx="1028">
                  <c:v>-2.65345792130442E-3</c:v>
                </c:pt>
                <c:pt idx="1029">
                  <c:v>-2.6507764401761599E-3</c:v>
                </c:pt>
                <c:pt idx="1030">
                  <c:v>-2.63740657960446E-3</c:v>
                </c:pt>
                <c:pt idx="1031">
                  <c:v>-2.6134022491309601E-3</c:v>
                </c:pt>
                <c:pt idx="1032">
                  <c:v>-2.5788602382806102E-3</c:v>
                </c:pt>
                <c:pt idx="1033">
                  <c:v>-2.5339198262899101E-3</c:v>
                </c:pt>
                <c:pt idx="1034">
                  <c:v>-2.47876222050943E-3</c:v>
                </c:pt>
                <c:pt idx="1035">
                  <c:v>-2.4136098257450901E-3</c:v>
                </c:pt>
                <c:pt idx="1036">
                  <c:v>-2.33872534748441E-3</c:v>
                </c:pt>
                <c:pt idx="1037">
                  <c:v>-2.2544107326233601E-3</c:v>
                </c:pt>
                <c:pt idx="1038">
                  <c:v>-2.1610059519654198E-3</c:v>
                </c:pt>
                <c:pt idx="1039">
                  <c:v>-2.05888762940178E-3</c:v>
                </c:pt>
                <c:pt idx="1040">
                  <c:v>-1.94846752329993E-3</c:v>
                </c:pt>
                <c:pt idx="1041">
                  <c:v>-1.83019086622435E-3</c:v>
                </c:pt>
                <c:pt idx="1042">
                  <c:v>-1.7045345696832801E-3</c:v>
                </c:pt>
                <c:pt idx="1043">
                  <c:v>-1.57200530114082E-3</c:v>
                </c:pt>
                <c:pt idx="1044">
                  <c:v>-1.43313744104797E-3</c:v>
                </c:pt>
                <c:pt idx="1045">
                  <c:v>-1.28849092813007E-3</c:v>
                </c:pt>
                <c:pt idx="1046">
                  <c:v>-1.1386490016191901E-3</c:v>
                </c:pt>
                <c:pt idx="1047">
                  <c:v>-9.8421584953465105E-4</c:v>
                </c:pt>
                <c:pt idx="1048">
                  <c:v>-8.25814172494694E-4</c:v>
                </c:pt>
                <c:pt idx="1049">
                  <c:v>-6.6408267288214202E-4</c:v>
                </c:pt>
                <c:pt idx="1050">
                  <c:v>-4.9967347948821396E-4</c:v>
                </c:pt>
                <c:pt idx="1051">
                  <c:v>-3.33249518018958E-4</c:v>
                </c:pt>
                <c:pt idx="1052">
                  <c:v>-1.6548183806633601E-4</c:v>
                </c:pt>
                <c:pt idx="1053">
                  <c:v>2.9530926772026799E-6</c:v>
                </c:pt>
                <c:pt idx="1054">
                  <c:v>1.71376116051078E-4</c:v>
                </c:pt>
                <c:pt idx="1055">
                  <c:v>3.39108121907129E-4</c:v>
                </c:pt>
                <c:pt idx="1056">
                  <c:v>5.0547278639694504E-4</c:v>
                </c:pt>
                <c:pt idx="1057">
                  <c:v>6.6979929902398505E-4</c:v>
                </c:pt>
                <c:pt idx="1058">
                  <c:v>8.3142506746512398E-4</c:v>
                </c:pt>
                <c:pt idx="1059">
                  <c:v>9.8969838925513508E-4</c:v>
                </c:pt>
                <c:pt idx="1060">
                  <c:v>1.1439810795612201E-3</c:v>
                </c:pt>
                <c:pt idx="1061">
                  <c:v>1.29365104445253E-3</c:v>
                </c:pt>
                <c:pt idx="1062">
                  <c:v>1.4381047892881201E-3</c:v>
                </c:pt>
                <c:pt idx="1063">
                  <c:v>1.57675985210948E-3</c:v>
                </c:pt>
                <c:pt idx="1064">
                  <c:v>1.70905715222592E-3</c:v>
                </c:pt>
                <c:pt idx="1065">
                  <c:v>1.83446324452236E-3</c:v>
                </c:pt>
                <c:pt idx="1066">
                  <c:v>1.9524724704006E-3</c:v>
                </c:pt>
                <c:pt idx="1067">
                  <c:v>2.0626089966802501E-3</c:v>
                </c:pt>
                <c:pt idx="1068">
                  <c:v>2.1644287342387301E-3</c:v>
                </c:pt>
                <c:pt idx="1069">
                  <c:v>2.2575211286538499E-3</c:v>
                </c:pt>
                <c:pt idx="1070">
                  <c:v>2.34151081562861E-3</c:v>
                </c:pt>
                <c:pt idx="1071">
                  <c:v>2.41605913452379E-3</c:v>
                </c:pt>
                <c:pt idx="1072">
                  <c:v>2.4808654938948999E-3</c:v>
                </c:pt>
                <c:pt idx="1073">
                  <c:v>2.53566858352776E-3</c:v>
                </c:pt>
                <c:pt idx="1074">
                  <c:v>2.58024742808554E-3</c:v>
                </c:pt>
                <c:pt idx="1075">
                  <c:v>2.6144222781187901E-3</c:v>
                </c:pt>
                <c:pt idx="1076">
                  <c:v>2.6380553348455899E-3</c:v>
                </c:pt>
                <c:pt idx="1077">
                  <c:v>2.6510513057796201E-3</c:v>
                </c:pt>
                <c:pt idx="1078">
                  <c:v>2.6533577889655499E-3</c:v>
                </c:pt>
                <c:pt idx="1079">
                  <c:v>2.6449654842726298E-3</c:v>
                </c:pt>
                <c:pt idx="1080">
                  <c:v>2.6259082308943901E-3</c:v>
                </c:pt>
                <c:pt idx="1081">
                  <c:v>2.5962628709032998E-3</c:v>
                </c:pt>
                <c:pt idx="1082">
                  <c:v>2.5561489394104399E-3</c:v>
                </c:pt>
                <c:pt idx="1083">
                  <c:v>2.5057281825798098E-3</c:v>
                </c:pt>
                <c:pt idx="1084">
                  <c:v>2.4452039054403299E-3</c:v>
                </c:pt>
                <c:pt idx="1085">
                  <c:v>2.3748201521255601E-3</c:v>
                </c:pt>
                <c:pt idx="1086">
                  <c:v>2.29486072184644E-3</c:v>
                </c:pt>
                <c:pt idx="1087">
                  <c:v>2.2056480245647701E-3</c:v>
                </c:pt>
                <c:pt idx="1088">
                  <c:v>2.1075417809817698E-3</c:v>
                </c:pt>
                <c:pt idx="1089">
                  <c:v>2.0009375720831599E-3</c:v>
                </c:pt>
                <c:pt idx="1090">
                  <c:v>1.88626524408974E-3</c:v>
                </c:pt>
                <c:pt idx="1091">
                  <c:v>1.7639871752445999E-3</c:v>
                </c:pt>
                <c:pt idx="1092">
                  <c:v>1.6345964114257499E-3</c:v>
                </c:pt>
                <c:pt idx="1093">
                  <c:v>1.4986146781017699E-3</c:v>
                </c:pt>
                <c:pt idx="1094">
                  <c:v>1.3565902766461801E-3</c:v>
                </c:pt>
                <c:pt idx="1095">
                  <c:v>1.20909587349361E-3</c:v>
                </c:pt>
                <c:pt idx="1096">
                  <c:v>1.05672619105173E-3</c:v>
                </c:pt>
                <c:pt idx="1097">
                  <c:v>9.0009560967973504E-4</c:v>
                </c:pt>
                <c:pt idx="1098">
                  <c:v>7.3983569040292504E-4</c:v>
                </c:pt>
                <c:pt idx="1099">
                  <c:v>5.76592628351427E-4</c:v>
                </c:pt>
                <c:pt idx="1100">
                  <c:v>4.1102464719218397E-4</c:v>
                </c:pt>
                <c:pt idx="1101">
                  <c:v>2.4379934505965601E-4</c:v>
                </c:pt>
                <c:pt idx="1102">
                  <c:v>7.5591002687044206E-5</c:v>
                </c:pt>
                <c:pt idx="1103">
                  <c:v>-9.2922135407637498E-5</c:v>
                </c:pt>
                <c:pt idx="1104">
                  <c:v>-2.6106059571852401E-4</c:v>
                </c:pt>
                <c:pt idx="1105">
                  <c:v>-4.2814641550399202E-4</c:v>
                </c:pt>
                <c:pt idx="1106">
                  <c:v>-5.9350587644726798E-4</c:v>
                </c:pt>
                <c:pt idx="1107">
                  <c:v>-7.5647222120264995E-4</c:v>
                </c:pt>
                <c:pt idx="1108">
                  <c:v>-9.1638834187421402E-4</c:v>
                </c:pt>
                <c:pt idx="1109">
                  <c:v>-1.07260942958598E-3</c:v>
                </c:pt>
                <c:pt idx="1110">
                  <c:v>-1.22450557446053E-3</c:v>
                </c:pt>
                <c:pt idx="1111">
                  <c:v>-1.37146430552227E-3</c:v>
                </c:pt>
                <c:pt idx="1112">
                  <c:v>-1.51289306028406E-3</c:v>
                </c:pt>
                <c:pt idx="1113">
                  <c:v>-1.64822157405963E-3</c:v>
                </c:pt>
                <c:pt idx="1114">
                  <c:v>-1.7769041793672499E-3</c:v>
                </c:pt>
                <c:pt idx="1115">
                  <c:v>-1.8984220061534201E-3</c:v>
                </c:pt>
                <c:pt idx="1116">
                  <c:v>-2.0122850739648498E-3</c:v>
                </c:pt>
                <c:pt idx="1117">
                  <c:v>-2.11803426763246E-3</c:v>
                </c:pt>
                <c:pt idx="1118">
                  <c:v>-2.21524318850167E-3</c:v>
                </c:pt>
                <c:pt idx="1119">
                  <c:v>-2.3035198737438602E-3</c:v>
                </c:pt>
                <c:pt idx="1120">
                  <c:v>-2.38250837681688E-3</c:v>
                </c:pt>
                <c:pt idx="1121">
                  <c:v>-2.4518902027018102E-3</c:v>
                </c:pt>
                <c:pt idx="1122">
                  <c:v>-2.5113855921287398E-3</c:v>
                </c:pt>
                <c:pt idx="1123">
                  <c:v>-2.5607546496135801E-3</c:v>
                </c:pt>
                <c:pt idx="1124">
                  <c:v>-2.5997983107572701E-3</c:v>
                </c:pt>
                <c:pt idx="1125">
                  <c:v>-2.6283591449070801E-3</c:v>
                </c:pt>
                <c:pt idx="1126">
                  <c:v>-2.6463219899437299E-3</c:v>
                </c:pt>
                <c:pt idx="1127">
                  <c:v>-2.6536144166344998E-3</c:v>
                </c:pt>
                <c:pt idx="1128">
                  <c:v>-2.65020702068022E-3</c:v>
                </c:pt>
                <c:pt idx="1129">
                  <c:v>-2.6361135412783202E-3</c:v>
                </c:pt>
                <c:pt idx="1130">
                  <c:v>-2.6113908057240902E-3</c:v>
                </c:pt>
                <c:pt idx="1131">
                  <c:v>-2.5761385002734099E-3</c:v>
                </c:pt>
                <c:pt idx="1132">
                  <c:v>-2.5304987681908698E-3</c:v>
                </c:pt>
                <c:pt idx="1133">
                  <c:v>-2.4746556366040699E-3</c:v>
                </c:pt>
                <c:pt idx="1134">
                  <c:v>-2.4088342744750801E-3</c:v>
                </c:pt>
                <c:pt idx="1135">
                  <c:v>-2.3333000846810399E-3</c:v>
                </c:pt>
                <c:pt idx="1136">
                  <c:v>-2.2483576338648901E-3</c:v>
                </c:pt>
                <c:pt idx="1137">
                  <c:v>-2.15434942437098E-3</c:v>
                </c:pt>
                <c:pt idx="1138">
                  <c:v>-2.05165451321772E-3</c:v>
                </c:pt>
                <c:pt idx="1139">
                  <c:v>-1.9406869836754699E-3</c:v>
                </c:pt>
                <c:pt idx="1140">
                  <c:v>-1.8218942756126201E-3</c:v>
                </c:pt>
                <c:pt idx="1141">
                  <c:v>-1.69575538134245E-3</c:v>
                </c:pt>
                <c:pt idx="1142">
                  <c:v>-1.56277891424481E-3</c:v>
                </c:pt>
                <c:pt idx="1143">
                  <c:v>-1.42350105795097E-3</c:v>
                </c:pt>
                <c:pt idx="1144">
                  <c:v>-1.27848340436038E-3</c:v>
                </c:pt>
                <c:pt idx="1145">
                  <c:v>-1.1283106892071701E-3</c:v>
                </c:pt>
                <c:pt idx="1146">
                  <c:v>-9.7358843430644395E-4</c:v>
                </c:pt>
                <c:pt idx="1147">
                  <c:v>-8.1494050598796398E-4</c:v>
                </c:pt>
                <c:pt idx="1148">
                  <c:v>-6.5300659956140695E-4</c:v>
                </c:pt>
                <c:pt idx="1149">
                  <c:v>-4.8843965995652998E-4</c:v>
                </c:pt>
                <c:pt idx="1150">
                  <c:v>-3.2190324893881901E-4</c:v>
                </c:pt>
                <c:pt idx="1151">
                  <c:v>-1.54068869515853E-4</c:v>
                </c:pt>
                <c:pt idx="1152">
                  <c:v>1.4386741676356801E-5</c:v>
                </c:pt>
                <c:pt idx="1153">
                  <c:v>1.8278434309012599E-4</c:v>
                </c:pt>
                <c:pt idx="1154">
                  <c:v>3.50444927083051E-4</c:v>
                </c:pt>
                <c:pt idx="1155">
                  <c:v>5.1669245779165703E-4</c:v>
                </c:pt>
                <c:pt idx="1156">
                  <c:v>6.8085659702268105E-4</c:v>
                </c:pt>
                <c:pt idx="1157">
                  <c:v>8.4227540717002303E-4</c:v>
                </c:pt>
                <c:pt idx="1158">
                  <c:v>1.00029802025933E-3</c:v>
                </c:pt>
                <c:pt idx="1159">
                  <c:v>1.15428726235775E-3</c:v>
                </c:pt>
                <c:pt idx="1160">
                  <c:v>1.30362222276729E-3</c:v>
                </c:pt>
                <c:pt idx="1161">
                  <c:v>1.4477007576417799E-3</c:v>
                </c:pt>
                <c:pt idx="1162">
                  <c:v>1.58594191793285E-3</c:v>
                </c:pt>
                <c:pt idx="1163">
                  <c:v>1.7177882918748501E-3</c:v>
                </c:pt>
                <c:pt idx="1164">
                  <c:v>1.84270825256341E-3</c:v>
                </c:pt>
                <c:pt idx="1165">
                  <c:v>1.9601981015652799E-3</c:v>
                </c:pt>
                <c:pt idx="1166">
                  <c:v>2.06978409991558E-3</c:v>
                </c:pt>
                <c:pt idx="1167">
                  <c:v>2.1710243783135599E-3</c:v>
                </c:pt>
                <c:pt idx="1168">
                  <c:v>2.26351071881447E-3</c:v>
                </c:pt>
                <c:pt idx="1169">
                  <c:v>2.34687020083333E-3</c:v>
                </c:pt>
                <c:pt idx="1170">
                  <c:v>2.4207667048239999E-3</c:v>
                </c:pt>
                <c:pt idx="1171">
                  <c:v>2.4849022675700401E-3</c:v>
                </c:pt>
                <c:pt idx="1172">
                  <c:v>2.5390182836228401E-3</c:v>
                </c:pt>
                <c:pt idx="1173">
                  <c:v>2.5828965480426298E-3</c:v>
                </c:pt>
                <c:pt idx="1174">
                  <c:v>2.6163601362376499E-3</c:v>
                </c:pt>
                <c:pt idx="1175">
                  <c:v>2.6392741173541698E-3</c:v>
                </c:pt>
                <c:pt idx="1176">
                  <c:v>2.6515460983404702E-3</c:v>
                </c:pt>
                <c:pt idx="1177">
                  <c:v>2.65312659649128E-3</c:v>
                </c:pt>
                <c:pt idx="1178">
                  <c:v>2.6440092389704499E-3</c:v>
                </c:pt>
                <c:pt idx="1179">
                  <c:v>2.6242307885072798E-3</c:v>
                </c:pt>
                <c:pt idx="1180">
                  <c:v>2.5938709951629701E-3</c:v>
                </c:pt>
                <c:pt idx="1181">
                  <c:v>2.5530522747649002E-3</c:v>
                </c:pt>
                <c:pt idx="1182">
                  <c:v>2.5019392153052301E-3</c:v>
                </c:pt>
                <c:pt idx="1183">
                  <c:v>2.44073791329433E-3</c:v>
                </c:pt>
                <c:pt idx="1184">
                  <c:v>2.3696951427446601E-3</c:v>
                </c:pt>
                <c:pt idx="1185">
                  <c:v>2.2890973601362402E-3</c:v>
                </c:pt>
                <c:pt idx="1186">
                  <c:v>2.19926954937558E-3</c:v>
                </c:pt>
                <c:pt idx="1187">
                  <c:v>2.1005739114055301E-3</c:v>
                </c:pt>
                <c:pt idx="1188">
                  <c:v>1.9934084037498499E-3</c:v>
                </c:pt>
                <c:pt idx="1189">
                  <c:v>1.87820513588093E-3</c:v>
                </c:pt>
                <c:pt idx="1190">
                  <c:v>1.7554286268813501E-3</c:v>
                </c:pt>
                <c:pt idx="1191">
                  <c:v>1.62557393242425E-3</c:v>
                </c:pt>
                <c:pt idx="1192">
                  <c:v>1.4891646486249999E-3</c:v>
                </c:pt>
                <c:pt idx="1193">
                  <c:v>1.3467508008131301E-3</c:v>
                </c:pt>
                <c:pt idx="1194">
                  <c:v>1.1989066257368801E-3</c:v>
                </c:pt>
                <c:pt idx="1195">
                  <c:v>1.0462282561435399E-3</c:v>
                </c:pt>
                <c:pt idx="1196">
                  <c:v>8.8933131707118402E-4</c:v>
                </c:pt>
                <c:pt idx="1197">
                  <c:v>7.28848443544446E-4</c:v>
                </c:pt>
                <c:pt idx="1198">
                  <c:v>5.65426729682743E-4</c:v>
                </c:pt>
                <c:pt idx="1199">
                  <c:v>3.99725119507375E-4</c:v>
                </c:pt>
                <c:pt idx="1200">
                  <c:v>2.32411749967607E-4</c:v>
                </c:pt>
                <c:pt idx="1201">
                  <c:v>6.4161256899348201E-5</c:v>
                </c:pt>
                <c:pt idx="1202">
                  <c:v>-1.04347945220653E-4</c:v>
                </c:pt>
                <c:pt idx="1203">
                  <c:v>-2.72436398757047E-4</c:v>
                </c:pt>
                <c:pt idx="1204">
                  <c:v>-4.3942634260397999E-4</c:v>
                </c:pt>
                <c:pt idx="1205">
                  <c:v>-6.0464444503267401E-4</c:v>
                </c:pt>
                <c:pt idx="1206">
                  <c:v>-7.6742451867899901E-4</c:v>
                </c:pt>
                <c:pt idx="1207">
                  <c:v>-9.2711020672357303E-4</c:v>
                </c:pt>
                <c:pt idx="1208">
                  <c:v>-1.0830576294338201E-3</c:v>
                </c:pt>
                <c:pt idx="1209">
                  <c:v>-1.23463798039594E-3</c:v>
                </c:pt>
                <c:pt idx="1210">
                  <c:v>-1.3812400619688499E-3</c:v>
                </c:pt>
                <c:pt idx="1211">
                  <c:v>-1.5222727497366201E-3</c:v>
                </c:pt>
                <c:pt idx="1212">
                  <c:v>-1.65716737602207E-3</c:v>
                </c:pt>
                <c:pt idx="1213">
                  <c:v>-1.78538002285133E-3</c:v>
                </c:pt>
                <c:pt idx="1214">
                  <c:v>-1.9063937151230601E-3</c:v>
                </c:pt>
                <c:pt idx="1215">
                  <c:v>-2.0197205051396901E-3</c:v>
                </c:pt>
                <c:pt idx="1216">
                  <c:v>-2.1249034400950199E-3</c:v>
                </c:pt>
                <c:pt idx="1217">
                  <c:v>-2.2215184045854702E-3</c:v>
                </c:pt>
                <c:pt idx="1218">
                  <c:v>-2.3091758307151101E-3</c:v>
                </c:pt>
                <c:pt idx="1219">
                  <c:v>-2.3875222688994001E-3</c:v>
                </c:pt>
                <c:pt idx="1220">
                  <c:v>-2.4562418130337602E-3</c:v>
                </c:pt>
                <c:pt idx="1221">
                  <c:v>-2.5150573742804198E-3</c:v>
                </c:pt>
                <c:pt idx="1222">
                  <c:v>-2.56373179833765E-3</c:v>
                </c:pt>
                <c:pt idx="1223">
                  <c:v>-2.60206882168597E-3</c:v>
                </c:pt>
                <c:pt idx="1224">
                  <c:v>-2.6299138629559001E-3</c:v>
                </c:pt>
                <c:pt idx="1225">
                  <c:v>-2.6471546462262401E-3</c:v>
                </c:pt>
                <c:pt idx="1226">
                  <c:v>-2.6537216537396002E-3</c:v>
                </c:pt>
                <c:pt idx="1227">
                  <c:v>-2.6495884062097299E-3</c:v>
                </c:pt>
                <c:pt idx="1228">
                  <c:v>-2.6347715695905398E-3</c:v>
                </c:pt>
                <c:pt idx="1229">
                  <c:v>-2.6093308878760799E-3</c:v>
                </c:pt>
                <c:pt idx="1230">
                  <c:v>-2.5733689422027198E-3</c:v>
                </c:pt>
                <c:pt idx="1231">
                  <c:v>-2.5270307372245999E-3</c:v>
                </c:pt>
                <c:pt idx="1232">
                  <c:v>-2.4705031164302901E-3</c:v>
                </c:pt>
                <c:pt idx="1233">
                  <c:v>-2.4040140087582601E-3</c:v>
                </c:pt>
                <c:pt idx="1234">
                  <c:v>-2.3278315095487199E-3</c:v>
                </c:pt>
                <c:pt idx="1235">
                  <c:v>-2.2422627995379398E-3</c:v>
                </c:pt>
                <c:pt idx="1236">
                  <c:v>-2.1476529062534199E-3</c:v>
                </c:pt>
                <c:pt idx="1237">
                  <c:v>-2.0443833128044801E-3</c:v>
                </c:pt>
                <c:pt idx="1238">
                  <c:v>-1.9328704196777699E-3</c:v>
                </c:pt>
                <c:pt idx="1239">
                  <c:v>-1.81356386574004E-3</c:v>
                </c:pt>
                <c:pt idx="1240">
                  <c:v>-1.6869447152181201E-3</c:v>
                </c:pt>
                <c:pt idx="1241">
                  <c:v>-1.5535235179663901E-3</c:v>
                </c:pt>
                <c:pt idx="1242">
                  <c:v>-1.4138382508434E-3</c:v>
                </c:pt>
                <c:pt idx="1243">
                  <c:v>-1.2684521484980899E-3</c:v>
                </c:pt>
                <c:pt idx="1244">
                  <c:v>-1.1179514323122401E-3</c:v>
                </c:pt>
                <c:pt idx="1245">
                  <c:v>-9.6294294665676995E-4</c:v>
                </c:pt>
                <c:pt idx="1246">
                  <c:v>-8.0405171199227402E-4</c:v>
                </c:pt>
                <c:pt idx="1247">
                  <c:v>-6.4191840468080796E-4</c:v>
                </c:pt>
                <c:pt idx="1248">
                  <c:v>-4.77196773670265E-4</c:v>
                </c:pt>
                <c:pt idx="1249">
                  <c:v>-3.1055100446807299E-4</c:v>
                </c:pt>
                <c:pt idx="1250">
                  <c:v>-1.42653041032525E-4</c:v>
                </c:pt>
                <c:pt idx="1251">
                  <c:v>2.58201236188657E-5</c:v>
                </c:pt>
                <c:pt idx="1252">
                  <c:v>1.9418917715989401E-4</c:v>
                </c:pt>
                <c:pt idx="1253">
                  <c:v>3.6177522705801198E-4</c:v>
                </c:pt>
                <c:pt idx="1254">
                  <c:v>5.27902537983831E-4</c:v>
                </c:pt>
                <c:pt idx="1255">
                  <c:v>6.9190125649061095E-4</c:v>
                </c:pt>
                <c:pt idx="1256">
                  <c:v>8.5311011197662201E-4</c:v>
                </c:pt>
                <c:pt idx="1257">
                  <c:v>1.01087908304022E-3</c:v>
                </c:pt>
                <c:pt idx="1258">
                  <c:v>1.16457201847626E-3</c:v>
                </c:pt>
                <c:pt idx="1259">
                  <c:v>1.31356920234527E-3</c:v>
                </c:pt>
                <c:pt idx="1260">
                  <c:v>1.45726985277333E-3</c:v>
                </c:pt>
                <c:pt idx="1261">
                  <c:v>1.59509454440612E-3</c:v>
                </c:pt>
                <c:pt idx="1262">
                  <c:v>1.7264875447501301E-3</c:v>
                </c:pt>
                <c:pt idx="1263">
                  <c:v>1.85091905498018E-3</c:v>
                </c:pt>
                <c:pt idx="1264">
                  <c:v>1.9678873461778999E-3</c:v>
                </c:pt>
                <c:pt idx="1265">
                  <c:v>2.0769207823877998E-3</c:v>
                </c:pt>
                <c:pt idx="1266">
                  <c:v>2.1775797223332598E-3</c:v>
                </c:pt>
                <c:pt idx="1267">
                  <c:v>2.2694582921245899E-3</c:v>
                </c:pt>
                <c:pt idx="1268">
                  <c:v>2.35218602181121E-3</c:v>
                </c:pt>
                <c:pt idx="1269">
                  <c:v>2.4254293391793801E-3</c:v>
                </c:pt>
                <c:pt idx="1270">
                  <c:v>2.4888929147717101E-3</c:v>
                </c:pt>
                <c:pt idx="1271">
                  <c:v>2.54232085270558E-3</c:v>
                </c:pt>
                <c:pt idx="1272">
                  <c:v>2.5854977224886899E-3</c:v>
                </c:pt>
                <c:pt idx="1273">
                  <c:v>2.61824942767123E-3</c:v>
                </c:pt>
                <c:pt idx="1274">
                  <c:v>2.6404439078322999E-3</c:v>
                </c:pt>
                <c:pt idx="1275">
                  <c:v>2.65199167106988E-3</c:v>
                </c:pt>
                <c:pt idx="1276">
                  <c:v>2.6528461548472799E-3</c:v>
                </c:pt>
                <c:pt idx="1277">
                  <c:v>2.6430039137412299E-3</c:v>
                </c:pt>
                <c:pt idx="1278">
                  <c:v>2.62250463333439E-3</c:v>
                </c:pt>
                <c:pt idx="1279">
                  <c:v>2.5914309701963499E-3</c:v>
                </c:pt>
                <c:pt idx="1280">
                  <c:v>2.54990821859835E-3</c:v>
                </c:pt>
                <c:pt idx="1281">
                  <c:v>2.4981038053055898E-3</c:v>
                </c:pt>
                <c:pt idx="1282">
                  <c:v>2.4362266144841299E-3</c:v>
                </c:pt>
                <c:pt idx="1283">
                  <c:v>2.36452614544458E-3</c:v>
                </c:pt>
                <c:pt idx="1284">
                  <c:v>2.2832915066186101E-3</c:v>
                </c:pt>
                <c:pt idx="1285">
                  <c:v>2.1928502498248501E-3</c:v>
                </c:pt>
                <c:pt idx="1286">
                  <c:v>2.0935670495244299E-3</c:v>
                </c:pt>
                <c:pt idx="1287">
                  <c:v>1.9858422323918898E-3</c:v>
                </c:pt>
                <c:pt idx="1288">
                  <c:v>1.8701101631301599E-3</c:v>
                </c:pt>
                <c:pt idx="1289">
                  <c:v>1.7468374930385601E-3</c:v>
                </c:pt>
                <c:pt idx="1290">
                  <c:v>1.6165212783957801E-3</c:v>
                </c:pt>
                <c:pt idx="1291">
                  <c:v>1.4796869762446999E-3</c:v>
                </c:pt>
                <c:pt idx="1292">
                  <c:v>1.3368863256608199E-3</c:v>
                </c:pt>
                <c:pt idx="1293">
                  <c:v>1.1886951230466599E-3</c:v>
                </c:pt>
                <c:pt idx="1294">
                  <c:v>1.0357109004233E-3</c:v>
                </c:pt>
                <c:pt idx="1295">
                  <c:v>8.7855051608005301E-4</c:v>
                </c:pt>
                <c:pt idx="1296">
                  <c:v>7.1784766729737705E-4</c:v>
                </c:pt>
                <c:pt idx="1297">
                  <c:v>5.5425033517228202E-4</c:v>
                </c:pt>
                <c:pt idx="1298">
                  <c:v>3.8841817184860102E-4</c:v>
                </c:pt>
                <c:pt idx="1299">
                  <c:v>2.21019840688012E-4</c:v>
                </c:pt>
                <c:pt idx="1300">
                  <c:v>5.2730320106046899E-5</c:v>
                </c:pt>
                <c:pt idx="1301">
                  <c:v>-1.15771818054985E-4</c:v>
                </c:pt>
                <c:pt idx="1302">
                  <c:v>-2.8380714464282302E-4</c:v>
                </c:pt>
                <c:pt idx="1303">
                  <c:v>-4.50698112768463E-4</c:v>
                </c:pt>
                <c:pt idx="1304">
                  <c:v>-6.15771789789995E-4</c:v>
                </c:pt>
                <c:pt idx="1305">
                  <c:v>-7.7836257069098199E-4</c:v>
                </c:pt>
                <c:pt idx="1306">
                  <c:v>-9.3781486191244802E-4</c:v>
                </c:pt>
                <c:pt idx="1307">
                  <c:v>-1.09348572481732E-3</c:v>
                </c:pt>
                <c:pt idx="1308">
                  <c:v>-1.2447474681277701E-3</c:v>
                </c:pt>
                <c:pt idx="1309">
                  <c:v>-1.39099017888271E-3</c:v>
                </c:pt>
                <c:pt idx="1310">
                  <c:v>-1.53162418171019E-3</c:v>
                </c:pt>
                <c:pt idx="1311">
                  <c:v>-1.6660824164982299E-3</c:v>
                </c:pt>
                <c:pt idx="1312">
                  <c:v>-1.79382272487736E-3</c:v>
                </c:pt>
                <c:pt idx="1313">
                  <c:v>-1.91433003629485E-3</c:v>
                </c:pt>
                <c:pt idx="1314">
                  <c:v>-2.0271184448664502E-3</c:v>
                </c:pt>
                <c:pt idx="1315">
                  <c:v>-2.13173316863118E-3</c:v>
                </c:pt>
                <c:pt idx="1316">
                  <c:v>-2.2277523833091201E-3</c:v>
                </c:pt>
                <c:pt idx="1317">
                  <c:v>-2.3147889231684899E-3</c:v>
                </c:pt>
                <c:pt idx="1318">
                  <c:v>-2.3924918421433E-3</c:v>
                </c:pt>
                <c:pt idx="1319">
                  <c:v>-2.4605478289074102E-3</c:v>
                </c:pt>
                <c:pt idx="1320">
                  <c:v>-2.5186824701987102E-3</c:v>
                </c:pt>
                <c:pt idx="1321">
                  <c:v>-2.5666613573000199E-3</c:v>
                </c:pt>
                <c:pt idx="1322">
                  <c:v>-2.6042910312146401E-3</c:v>
                </c:pt>
                <c:pt idx="1323">
                  <c:v>-2.6314197627257899E-3</c:v>
                </c:pt>
                <c:pt idx="1324">
                  <c:v>-2.6479381641944999E-3</c:v>
                </c:pt>
                <c:pt idx="1325">
                  <c:v>-2.6537796306290999E-3</c:v>
                </c:pt>
                <c:pt idx="1326">
                  <c:v>-2.64892060824784E-3</c:v>
                </c:pt>
                <c:pt idx="1327">
                  <c:v>-2.63338068945171E-3</c:v>
                </c:pt>
                <c:pt idx="1328">
                  <c:v>-2.6072225338245499E-3</c:v>
                </c:pt>
                <c:pt idx="1329">
                  <c:v>-2.5705516154790101E-3</c:v>
                </c:pt>
                <c:pt idx="1330">
                  <c:v>-2.5235157977670998E-3</c:v>
                </c:pt>
                <c:pt idx="1331">
                  <c:v>-2.4663047370700499E-3</c:v>
                </c:pt>
                <c:pt idx="1332">
                  <c:v>-2.39914911807174E-3</c:v>
                </c:pt>
                <c:pt idx="1333">
                  <c:v>-2.3223197235989201E-3</c:v>
                </c:pt>
                <c:pt idx="1334">
                  <c:v>-2.2361263427790601E-3</c:v>
                </c:pt>
                <c:pt idx="1335">
                  <c:v>-2.1409165219181598E-3</c:v>
                </c:pt>
                <c:pt idx="1336">
                  <c:v>-2.0370741631350899E-3</c:v>
                </c:pt>
                <c:pt idx="1337">
                  <c:v>-1.9250179764033399E-3</c:v>
                </c:pt>
                <c:pt idx="1338">
                  <c:v>-1.8051997912414499E-3</c:v>
                </c:pt>
                <c:pt idx="1339">
                  <c:v>-1.6781027348599701E-3</c:v>
                </c:pt>
                <c:pt idx="1340">
                  <c:v>-1.54423928411063E-3</c:v>
                </c:pt>
                <c:pt idx="1341">
                  <c:v>-1.4041491990929699E-3</c:v>
                </c:pt>
                <c:pt idx="1342">
                  <c:v>-1.25839734675022E-3</c:v>
                </c:pt>
                <c:pt idx="1343">
                  <c:v>-1.10757142323009E-3</c:v>
                </c:pt>
                <c:pt idx="1344">
                  <c:v>-9.5227958419453703E-4</c:v>
                </c:pt>
                <c:pt idx="1345">
                  <c:v>-7.9314799263294298E-4</c:v>
                </c:pt>
                <c:pt idx="1346">
                  <c:v>-6.3081829406708796E-4</c:v>
                </c:pt>
                <c:pt idx="1347">
                  <c:v>-4.6594502932768698E-4</c:v>
                </c:pt>
                <c:pt idx="1348">
                  <c:v>-2.9919299533492602E-4</c:v>
                </c:pt>
                <c:pt idx="1349">
                  <c:v>-1.3123456452484501E-4</c:v>
                </c:pt>
                <c:pt idx="1350">
                  <c:v>3.7253026270395998E-5</c:v>
                </c:pt>
                <c:pt idx="1351">
                  <c:v>2.05590406555932E-4</c:v>
                </c:pt>
                <c:pt idx="1352">
                  <c:v>3.7309881151114098E-4</c:v>
                </c:pt>
                <c:pt idx="1353">
                  <c:v>5.3910281888420195E-4</c:v>
                </c:pt>
                <c:pt idx="1354">
                  <c:v>7.0293307240917196E-4</c:v>
                </c:pt>
                <c:pt idx="1355">
                  <c:v>8.6392898076365402E-4</c:v>
                </c:pt>
                <c:pt idx="1356">
                  <c:v>1.0214413811848999E-3</c:v>
                </c:pt>
                <c:pt idx="1357">
                  <c:v>1.17483515700401E-3</c:v>
                </c:pt>
                <c:pt idx="1358">
                  <c:v>1.3234917985437799E-3</c:v>
                </c:pt>
                <c:pt idx="1359">
                  <c:v>1.4668118970546E-3</c:v>
                </c:pt>
                <c:pt idx="1360">
                  <c:v>1.60421756163192E-3</c:v>
                </c:pt>
                <c:pt idx="1361">
                  <c:v>1.7351547493702801E-3</c:v>
                </c:pt>
                <c:pt idx="1362">
                  <c:v>1.8590954993581001E-3</c:v>
                </c:pt>
                <c:pt idx="1363">
                  <c:v>1.9755400615053902E-3</c:v>
                </c:pt>
                <c:pt idx="1364">
                  <c:v>2.0840189116208899E-3</c:v>
                </c:pt>
                <c:pt idx="1365">
                  <c:v>2.1840946446129998E-3</c:v>
                </c:pt>
                <c:pt idx="1366">
                  <c:v>2.2753637381812001E-3</c:v>
                </c:pt>
                <c:pt idx="1367">
                  <c:v>2.35745817988632E-3</c:v>
                </c:pt>
                <c:pt idx="1368">
                  <c:v>2.4300469510388999E-3</c:v>
                </c:pt>
                <c:pt idx="1369">
                  <c:v>2.4928373614227601E-3</c:v>
                </c:pt>
                <c:pt idx="1370">
                  <c:v>2.5455762294713802E-3</c:v>
                </c:pt>
                <c:pt idx="1371">
                  <c:v>2.5880509031389102E-3</c:v>
                </c:pt>
                <c:pt idx="1372">
                  <c:v>2.6200901173491801E-3</c:v>
                </c:pt>
                <c:pt idx="1373">
                  <c:v>2.64156468456553E-3</c:v>
                </c:pt>
                <c:pt idx="1374">
                  <c:v>2.65238801569682E-3</c:v>
                </c:pt>
                <c:pt idx="1375">
                  <c:v>2.6525164692392899E-3</c:v>
                </c:pt>
                <c:pt idx="1376">
                  <c:v>2.6419495272465101E-3</c:v>
                </c:pt>
                <c:pt idx="1377">
                  <c:v>2.6207297974178102E-3</c:v>
                </c:pt>
                <c:pt idx="1378">
                  <c:v>2.5889428412968398E-3</c:v>
                </c:pt>
                <c:pt idx="1379">
                  <c:v>2.5467168292729499E-3</c:v>
                </c:pt>
                <c:pt idx="1380">
                  <c:v>2.49422202377642E-3</c:v>
                </c:pt>
                <c:pt idx="1381">
                  <c:v>2.4316700927515902E-3</c:v>
                </c:pt>
                <c:pt idx="1382">
                  <c:v>2.3593132561758102E-3</c:v>
                </c:pt>
                <c:pt idx="1383">
                  <c:v>2.2774432690658201E-3</c:v>
                </c:pt>
                <c:pt idx="1384">
                  <c:v>2.1863902450720801E-3</c:v>
                </c:pt>
                <c:pt idx="1385">
                  <c:v>2.0865213254047002E-3</c:v>
                </c:pt>
                <c:pt idx="1386">
                  <c:v>1.9782391984577998E-3</c:v>
                </c:pt>
                <c:pt idx="1387">
                  <c:v>1.8619804761019201E-3</c:v>
                </c:pt>
                <c:pt idx="1388">
                  <c:v>1.73821393319081E-3</c:v>
                </c:pt>
                <c:pt idx="1389">
                  <c:v>1.60743861738199E-3</c:v>
                </c:pt>
                <c:pt idx="1390">
                  <c:v>1.4701818368919801E-3</c:v>
                </c:pt>
                <c:pt idx="1391">
                  <c:v>1.3269970343004801E-3</c:v>
                </c:pt>
                <c:pt idx="1392">
                  <c:v>1.17846155497595E-3</c:v>
                </c:pt>
                <c:pt idx="1393">
                  <c:v>1.02517431912144E-3</c:v>
                </c:pt>
                <c:pt idx="1394">
                  <c:v>8.6775340682694504E-4</c:v>
                </c:pt>
                <c:pt idx="1395">
                  <c:v>7.0683356586572702E-4</c:v>
                </c:pt>
                <c:pt idx="1396">
                  <c:v>5.4306365228399699E-4</c:v>
                </c:pt>
                <c:pt idx="1397">
                  <c:v>3.7710401410324598E-4</c:v>
                </c:pt>
                <c:pt idx="1398">
                  <c:v>2.0962382868536001E-4</c:v>
                </c:pt>
                <c:pt idx="1399">
                  <c:v>4.1298404496139203E-5</c:v>
                </c:pt>
                <c:pt idx="1400">
                  <c:v>-1.2719354185280701E-4</c:v>
                </c:pt>
                <c:pt idx="1401">
                  <c:v>-2.95172622304211E-4</c:v>
                </c:pt>
                <c:pt idx="1402">
                  <c:v>-4.61961516763054E-4</c:v>
                </c:pt>
                <c:pt idx="1403">
                  <c:v>-6.2688770416572997E-4</c:v>
                </c:pt>
                <c:pt idx="1404">
                  <c:v>-7.8928617419888605E-4</c:v>
                </c:pt>
                <c:pt idx="1405">
                  <c:v>-9.4850210873363401E-4</c:v>
                </c:pt>
                <c:pt idx="1406">
                  <c:v>-1.1038935221629801E-3</c:v>
                </c:pt>
                <c:pt idx="1407">
                  <c:v>-1.25483384999672E-3</c:v>
                </c:pt>
                <c:pt idx="1408">
                  <c:v>-1.4007144752754099E-3</c:v>
                </c:pt>
                <c:pt idx="1409">
                  <c:v>-1.54094718261704E-3</c:v>
                </c:pt>
                <c:pt idx="1410">
                  <c:v>-1.6749665300009699E-3</c:v>
                </c:pt>
                <c:pt idx="1411">
                  <c:v>-1.8022321287260699E-3</c:v>
                </c:pt>
                <c:pt idx="1412">
                  <c:v>-1.92223082234931E-3</c:v>
                </c:pt>
                <c:pt idx="1413">
                  <c:v>-2.03447875581951E-3</c:v>
                </c:pt>
                <c:pt idx="1414">
                  <c:v>-2.1385233264628002E-3</c:v>
                </c:pt>
                <c:pt idx="1415">
                  <c:v>-2.2339450089531999E-3</c:v>
                </c:pt>
                <c:pt idx="1416">
                  <c:v>-2.3203590469098802E-3</c:v>
                </c:pt>
                <c:pt idx="1417">
                  <c:v>-2.39741700429993E-3</c:v>
                </c:pt>
                <c:pt idx="1418">
                  <c:v>-2.4648081703915001E-3</c:v>
                </c:pt>
                <c:pt idx="1419">
                  <c:v>-2.5222608125920602E-3</c:v>
                </c:pt>
                <c:pt idx="1420">
                  <c:v>-2.5695432721201902E-3</c:v>
                </c:pt>
                <c:pt idx="1421">
                  <c:v>-2.6064648980931001E-3</c:v>
                </c:pt>
                <c:pt idx="1422">
                  <c:v>-2.6328768162632E-3</c:v>
                </c:pt>
                <c:pt idx="1423">
                  <c:v>-2.64867252930428E-3</c:v>
                </c:pt>
                <c:pt idx="1424">
                  <c:v>-2.6537883462267901E-3</c:v>
                </c:pt>
                <c:pt idx="1425">
                  <c:v>-2.64820363919067E-3</c:v>
                </c:pt>
                <c:pt idx="1426">
                  <c:v>-2.6319409266803199E-3</c:v>
                </c:pt>
                <c:pt idx="1427">
                  <c:v>-2.6050657827062199E-3</c:v>
                </c:pt>
                <c:pt idx="1428">
                  <c:v>-2.5676865723994399E-3</c:v>
                </c:pt>
                <c:pt idx="1429">
                  <c:v>-2.5199540150650998E-3</c:v>
                </c:pt>
                <c:pt idx="1430">
                  <c:v>-2.4620605764565599E-3</c:v>
                </c:pt>
                <c:pt idx="1431">
                  <c:v>-2.3942396927209902E-3</c:v>
                </c:pt>
                <c:pt idx="1432">
                  <c:v>-2.3167648291451998E-3</c:v>
                </c:pt>
                <c:pt idx="1433">
                  <c:v>-2.22994837749738E-3</c:v>
                </c:pt>
                <c:pt idx="1434">
                  <c:v>-2.1341403964106002E-3</c:v>
                </c:pt>
                <c:pt idx="1435">
                  <c:v>-2.0297271998870599E-3</c:v>
                </c:pt>
                <c:pt idx="1436">
                  <c:v>-1.9171297996146599E-3</c:v>
                </c:pt>
                <c:pt idx="1437">
                  <c:v>-1.7968022073766E-3</c:v>
                </c:pt>
                <c:pt idx="1438">
                  <c:v>-1.6692296043989399E-3</c:v>
                </c:pt>
                <c:pt idx="1439">
                  <c:v>-1.53492638501789E-3</c:v>
                </c:pt>
                <c:pt idx="1440">
                  <c:v>-1.39443408255455E-3</c:v>
                </c:pt>
                <c:pt idx="1441">
                  <c:v>-1.248319185761E-3</c:v>
                </c:pt>
                <c:pt idx="1442">
                  <c:v>-1.09717085464163E-3</c:v>
                </c:pt>
                <c:pt idx="1443">
                  <c:v>-9.4159854486043496E-4</c:v>
                </c:pt>
                <c:pt idx="1444">
                  <c:v>-7.8222955031234101E-4</c:v>
                </c:pt>
                <c:pt idx="1445">
                  <c:v>-6.1970647376816698E-4</c:v>
                </c:pt>
                <c:pt idx="1446">
                  <c:v>-4.5468463579137399E-4</c:v>
                </c:pt>
                <c:pt idx="1447">
                  <c:v>-2.8782943237460002E-4</c:v>
                </c:pt>
                <c:pt idx="1448">
                  <c:v>-1.19813651950466E-4</c:v>
                </c:pt>
                <c:pt idx="1449">
                  <c:v>4.86852374055015E-5</c:v>
                </c:pt>
                <c:pt idx="1450">
                  <c:v>2.1698781964073601E-4</c:v>
                </c:pt>
                <c:pt idx="1451">
                  <c:v>3.8441547024621099E-4</c:v>
                </c:pt>
                <c:pt idx="1452">
                  <c:v>5.5029309258542304E-4</c:v>
                </c:pt>
                <c:pt idx="1453">
                  <c:v>7.1395183999817204E-4</c:v>
                </c:pt>
                <c:pt idx="1454">
                  <c:v>8.7473181270378904E-4</c:v>
                </c:pt>
                <c:pt idx="1455">
                  <c:v>1.03198471862862E-3</c:v>
                </c:pt>
                <c:pt idx="1456">
                  <c:v>1.18507648742949E-3</c:v>
                </c:pt>
                <c:pt idx="1457">
                  <c:v>1.33338982717272E-3</c:v>
                </c:pt>
                <c:pt idx="1458">
                  <c:v>1.47632671335957E-3</c:v>
                </c:pt>
                <c:pt idx="1459">
                  <c:v>1.6133108002625101E-3</c:v>
                </c:pt>
                <c:pt idx="1460">
                  <c:v>1.74378974484863E-3</c:v>
                </c:pt>
                <c:pt idx="1461">
                  <c:v>1.8672374339203401E-3</c:v>
                </c:pt>
                <c:pt idx="1462">
                  <c:v>1.9831561054927602E-3</c:v>
                </c:pt>
                <c:pt idx="1463">
                  <c:v>2.0910783558544602E-3</c:v>
                </c:pt>
                <c:pt idx="1464">
                  <c:v>2.19056902421829E-3</c:v>
                </c:pt>
                <c:pt idx="1465">
                  <c:v>2.2812269473633899E-3</c:v>
                </c:pt>
                <c:pt idx="1466">
                  <c:v>2.36268657719321E-3</c:v>
                </c:pt>
                <c:pt idx="1467">
                  <c:v>2.4346194546872599E-3</c:v>
                </c:pt>
                <c:pt idx="1468">
                  <c:v>2.4967355343036598E-3</c:v>
                </c:pt>
                <c:pt idx="1469">
                  <c:v>2.5487843534917E-3</c:v>
                </c:pt>
                <c:pt idx="1470">
                  <c:v>2.5905560425993901E-3</c:v>
                </c:pt>
                <c:pt idx="1471">
                  <c:v>2.6218821711033601E-3</c:v>
                </c:pt>
                <c:pt idx="1472">
                  <c:v>2.64263642674923E-3</c:v>
                </c:pt>
                <c:pt idx="1473">
                  <c:v>2.6527351248640798E-3</c:v>
                </c:pt>
                <c:pt idx="1474">
                  <c:v>2.65213754578717E-3</c:v>
                </c:pt>
                <c:pt idx="1475">
                  <c:v>2.6408460990585401E-3</c:v>
                </c:pt>
                <c:pt idx="1476">
                  <c:v>2.6189063137032698E-3</c:v>
                </c:pt>
                <c:pt idx="1477">
                  <c:v>2.5864066546508299E-3</c:v>
                </c:pt>
                <c:pt idx="1478">
                  <c:v>2.5434781660294498E-3</c:v>
                </c:pt>
                <c:pt idx="1479">
                  <c:v>2.49029394277403E-3</c:v>
                </c:pt>
                <c:pt idx="1480">
                  <c:v>2.4270684326779999E-3</c:v>
                </c:pt>
                <c:pt idx="1481">
                  <c:v>2.35405657170362E-3</c:v>
                </c:pt>
                <c:pt idx="1482">
                  <c:v>2.2715527560368798E-3</c:v>
                </c:pt>
                <c:pt idx="1483">
                  <c:v>2.17988965503234E-3</c:v>
                </c:pt>
                <c:pt idx="1484">
                  <c:v>2.0794368698338799E-3</c:v>
                </c:pt>
                <c:pt idx="1485">
                  <c:v>1.9705994430803302E-3</c:v>
                </c:pt>
                <c:pt idx="1486">
                  <c:v>1.85381622570507E-3</c:v>
                </c:pt>
                <c:pt idx="1487">
                  <c:v>1.72955810741458E-3</c:v>
                </c:pt>
                <c:pt idx="1488">
                  <c:v>1.5983261179815199E-3</c:v>
                </c:pt>
                <c:pt idx="1489">
                  <c:v>1.46064940700784E-3</c:v>
                </c:pt>
                <c:pt idx="1490">
                  <c:v>1.3170831103039701E-3</c:v>
                </c:pt>
                <c:pt idx="1491">
                  <c:v>1.1682061114872901E-3</c:v>
                </c:pt>
                <c:pt idx="1492">
                  <c:v>1.0146187078252701E-3</c:v>
                </c:pt>
                <c:pt idx="1493">
                  <c:v>8.5694018973530997E-4</c:v>
                </c:pt>
                <c:pt idx="1494">
                  <c:v>6.9580634370086105E-4</c:v>
                </c:pt>
                <c:pt idx="1495">
                  <c:v>5.3186688867283398E-4</c:v>
                </c:pt>
                <c:pt idx="1496">
                  <c:v>3.6578285629252798E-4</c:v>
                </c:pt>
                <c:pt idx="1497">
                  <c:v>1.9822392550030701E-4</c:v>
                </c:pt>
                <c:pt idx="1498">
                  <c:v>2.986572227666E-5</c:v>
                </c:pt>
                <c:pt idx="1499">
                  <c:v>-1.3861290459619001E-4</c:v>
                </c:pt>
                <c:pt idx="1500">
                  <c:v>-3.0653262076736003E-4</c:v>
                </c:pt>
                <c:pt idx="1501">
                  <c:v>-4.7321634550866101E-4</c:v>
                </c:pt>
                <c:pt idx="1502">
                  <c:v>-6.3799198181859395E-4</c:v>
                </c:pt>
                <c:pt idx="1503">
                  <c:v>-8.0019512643130202E-4</c:v>
                </c:pt>
                <c:pt idx="1504">
                  <c:v>-9.5917174880306901E-4</c:v>
                </c:pt>
                <c:pt idx="1505">
                  <c:v>-1.1142808282740601E-3</c:v>
                </c:pt>
                <c:pt idx="1506">
                  <c:v>-1.26489693877241E-3</c:v>
                </c:pt>
                <c:pt idx="1507">
                  <c:v>-1.41041277063784E-3</c:v>
                </c:pt>
                <c:pt idx="1508">
                  <c:v>-1.55024157939714E-3</c:v>
                </c:pt>
                <c:pt idx="1509">
                  <c:v>-1.68381955161724E-3</c:v>
                </c:pt>
                <c:pt idx="1510">
                  <c:v>-1.8106080782963E-3</c:v>
                </c:pt>
                <c:pt idx="1511">
                  <c:v>-1.9300959266265901E-3</c:v>
                </c:pt>
                <c:pt idx="1512">
                  <c:v>-2.04180130137166E-3</c:v>
                </c:pt>
                <c:pt idx="1513">
                  <c:v>-2.14527378754628E-3</c:v>
                </c:pt>
                <c:pt idx="1514">
                  <c:v>-2.24009616656591E-3</c:v>
                </c:pt>
                <c:pt idx="1515">
                  <c:v>-2.3258860985427999E-3</c:v>
                </c:pt>
                <c:pt idx="1516">
                  <c:v>-2.4022976639450199E-3</c:v>
                </c:pt>
                <c:pt idx="1517">
                  <c:v>-2.4690227584026601E-3</c:v>
                </c:pt>
                <c:pt idx="1518">
                  <c:v>-2.5257923350368002E-3</c:v>
                </c:pt>
                <c:pt idx="1519">
                  <c:v>-2.5723774893020601E-3</c:v>
                </c:pt>
                <c:pt idx="1520">
                  <c:v>-2.6085903819685198E-3</c:v>
                </c:pt>
                <c:pt idx="1521">
                  <c:v>-2.6342849965212802E-3</c:v>
                </c:pt>
                <c:pt idx="1522">
                  <c:v>-2.6493577279238E-3</c:v>
                </c:pt>
                <c:pt idx="1523">
                  <c:v>-2.6537478003708899E-3</c:v>
                </c:pt>
                <c:pt idx="1524">
                  <c:v>-2.6474375123471099E-3</c:v>
                </c:pt>
                <c:pt idx="1525">
                  <c:v>-2.6304523080022501E-3</c:v>
                </c:pt>
                <c:pt idx="1526">
                  <c:v>-2.6028606745562002E-3</c:v>
                </c:pt>
                <c:pt idx="1527">
                  <c:v>-2.56477386614692E-3</c:v>
                </c:pt>
                <c:pt idx="1528">
                  <c:v>-2.5163454552348599E-3</c:v>
                </c:pt>
                <c:pt idx="1529">
                  <c:v>-2.4577707133728601E-3</c:v>
                </c:pt>
                <c:pt idx="1530">
                  <c:v>-2.3892858238381501E-3</c:v>
                </c:pt>
                <c:pt idx="1531">
                  <c:v>-2.3111669293013602E-3</c:v>
                </c:pt>
                <c:pt idx="1532">
                  <c:v>-2.2237290183725702E-3</c:v>
                </c:pt>
                <c:pt idx="1533">
                  <c:v>-2.12732465551388E-3</c:v>
                </c:pt>
                <c:pt idx="1534">
                  <c:v>-2.02234255943978E-3</c:v>
                </c:pt>
                <c:pt idx="1535">
                  <c:v>-1.9092060357375001E-3</c:v>
                </c:pt>
                <c:pt idx="1536">
                  <c:v>-1.7883712700271801E-3</c:v>
                </c:pt>
                <c:pt idx="1537">
                  <c:v>-1.6603254885442099E-3</c:v>
                </c:pt>
                <c:pt idx="1538">
                  <c:v>-1.52558499356064E-3</c:v>
                </c:pt>
                <c:pt idx="1539">
                  <c:v>-1.3846930815668501E-3</c:v>
                </c:pt>
                <c:pt idx="1540">
                  <c:v>-1.2382178526082E-3</c:v>
                </c:pt>
                <c:pt idx="1541">
                  <c:v>-1.08674991960943E-3</c:v>
                </c:pt>
                <c:pt idx="1542">
                  <c:v>-9.3090002692330801E-4</c:v>
                </c:pt>
                <c:pt idx="1543">
                  <c:v>-7.7129658770615196E-4</c:v>
                </c:pt>
                <c:pt idx="1544">
                  <c:v>-6.0858315004933602E-4</c:v>
                </c:pt>
                <c:pt idx="1545">
                  <c:v>-4.4341580208457298E-4</c:v>
                </c:pt>
                <c:pt idx="1546">
                  <c:v>-2.7646052652543801E-4</c:v>
                </c:pt>
                <c:pt idx="1547">
                  <c:v>-1.08390515312267E-4</c:v>
                </c:pt>
                <c:pt idx="1548">
                  <c:v>6.0116544811581203E-5</c:v>
                </c:pt>
                <c:pt idx="1549">
                  <c:v>2.2838120484765099E-4</c:v>
                </c:pt>
                <c:pt idx="1550">
                  <c:v>3.9572499319564999E-4</c:v>
                </c:pt>
                <c:pt idx="1551">
                  <c:v>5.6147315136589404E-4</c:v>
                </c:pt>
                <c:pt idx="1552">
                  <c:v>7.2495735471963401E-4</c:v>
                </c:pt>
                <c:pt idx="1553">
                  <c:v>8.8551840726740195E-4</c:v>
                </c:pt>
                <c:pt idx="1554">
                  <c:v>1.0425088996586899E-3</c:v>
                </c:pt>
                <c:pt idx="1555">
                  <c:v>1.1952958196461199E-3</c:v>
                </c:pt>
                <c:pt idx="1556">
                  <c:v>1.3432631044980399E-3</c:v>
                </c:pt>
                <c:pt idx="1557">
                  <c:v>1.4858141250676401E-3</c:v>
                </c:pt>
                <c:pt idx="1558">
                  <c:v>1.6223740915028899E-3</c:v>
                </c:pt>
                <c:pt idx="1559">
                  <c:v>1.7523923708964201E-3</c:v>
                </c:pt>
                <c:pt idx="1560">
                  <c:v>1.87534470753067E-3</c:v>
                </c:pt>
                <c:pt idx="1561">
                  <c:v>1.9907353367657299E-3</c:v>
                </c:pt>
                <c:pt idx="1562">
                  <c:v>2.09809898404622E-3</c:v>
                </c:pt>
                <c:pt idx="1563">
                  <c:v>2.1970027409672298E-3</c:v>
                </c:pt>
                <c:pt idx="1564">
                  <c:v>2.2870478108341901E-3</c:v>
                </c:pt>
                <c:pt idx="1565">
                  <c:v>2.3678711166787501E-3</c:v>
                </c:pt>
                <c:pt idx="1566">
                  <c:v>2.43914676524649E-3</c:v>
                </c:pt>
                <c:pt idx="1567">
                  <c:v>2.50058736105381E-3</c:v>
                </c:pt>
                <c:pt idx="1568">
                  <c:v>2.5519451652151201E-3</c:v>
                </c:pt>
                <c:pt idx="1569">
                  <c:v>2.5930130943680198E-3</c:v>
                </c:pt>
                <c:pt idx="1570">
                  <c:v>2.6236255556684198E-3</c:v>
                </c:pt>
                <c:pt idx="1571">
                  <c:v>2.64365911448897E-3</c:v>
                </c:pt>
                <c:pt idx="1572">
                  <c:v>2.65303299212837E-3</c:v>
                </c:pt>
                <c:pt idx="1573">
                  <c:v>2.65170939152476E-3</c:v>
                </c:pt>
                <c:pt idx="1574">
                  <c:v>2.6396936496599099E-3</c:v>
                </c:pt>
                <c:pt idx="1575">
                  <c:v>2.6170342160395299E-3</c:v>
                </c:pt>
                <c:pt idx="1576">
                  <c:v>2.58382245733676E-3</c:v>
                </c:pt>
                <c:pt idx="1577">
                  <c:v>2.5401922889861802E-3</c:v>
                </c:pt>
                <c:pt idx="1578">
                  <c:v>2.4863196352141602E-3</c:v>
                </c:pt>
                <c:pt idx="1579">
                  <c:v>2.4224217196825801E-3</c:v>
                </c:pt>
                <c:pt idx="1580">
                  <c:v>2.3487561896062101E-3</c:v>
                </c:pt>
                <c:pt idx="1581">
                  <c:v>2.26562007687559E-3</c:v>
                </c:pt>
                <c:pt idx="1582">
                  <c:v>2.1733486003740802E-3</c:v>
                </c:pt>
                <c:pt idx="1583">
                  <c:v>2.0723138143185701E-3</c:v>
                </c:pt>
                <c:pt idx="1584">
                  <c:v>1.9629231080739201E-3</c:v>
                </c:pt>
                <c:pt idx="1585">
                  <c:v>1.84561756349008E-3</c:v>
                </c:pt>
                <c:pt idx="1586">
                  <c:v>1.7208701763852701E-3</c:v>
                </c:pt>
                <c:pt idx="1587">
                  <c:v>1.5891839493468801E-3</c:v>
                </c:pt>
                <c:pt idx="1588">
                  <c:v>1.4510898635397701E-3</c:v>
                </c:pt>
                <c:pt idx="1589">
                  <c:v>1.3071447377003801E-3</c:v>
                </c:pt>
                <c:pt idx="1590">
                  <c:v>1.1579289829493199E-3</c:v>
                </c:pt>
                <c:pt idx="1591">
                  <c:v>1.00404426247533E-3</c:v>
                </c:pt>
                <c:pt idx="1592">
                  <c:v>8.4611106552754897E-4</c:v>
                </c:pt>
                <c:pt idx="1593">
                  <c:v>6.8476620549773695E-4</c:v>
                </c:pt>
                <c:pt idx="1594">
                  <c:v>5.2066025218084797E-4</c:v>
                </c:pt>
                <c:pt idx="1595">
                  <c:v>3.5445490856759901E-4</c:v>
                </c:pt>
                <c:pt idx="1596">
                  <c:v>1.8682034274574E-4</c:v>
                </c:pt>
                <c:pt idx="1597">
                  <c:v>1.84324856690041E-5</c:v>
                </c:pt>
                <c:pt idx="1598">
                  <c:v>-1.5002969431099E-4</c:v>
                </c:pt>
                <c:pt idx="1599">
                  <c:v>-3.1788692916012598E-4</c:v>
                </c:pt>
                <c:pt idx="1600">
                  <c:v>-4.8446239008536799E-4</c:v>
                </c:pt>
                <c:pt idx="1601">
                  <c:v>-6.4908441662330798E-4</c:v>
                </c:pt>
                <c:pt idx="1602">
                  <c:v>-8.1108922488868404E-4</c:v>
                </c:pt>
                <c:pt idx="1603">
                  <c:v>-9.6982358406351996E-4</c:v>
                </c:pt>
                <c:pt idx="1604">
                  <c:v>-1.1246474503342201E-3</c:v>
                </c:pt>
                <c:pt idx="1605">
                  <c:v>-1.27493654765681E-3</c:v>
                </c:pt>
                <c:pt idx="1606">
                  <c:v>-1.4200848849435399E-3</c:v>
                </c:pt>
                <c:pt idx="1607">
                  <c:v>-1.55950719952155E-3</c:v>
                </c:pt>
                <c:pt idx="1608">
                  <c:v>-1.69264131701113E-3</c:v>
                </c:pt>
                <c:pt idx="1609">
                  <c:v>-1.8189504181078801E-3</c:v>
                </c:pt>
                <c:pt idx="1610">
                  <c:v>-1.9379252031291999E-3</c:v>
                </c:pt>
                <c:pt idx="1611">
                  <c:v>-2.0490859455967502E-3</c:v>
                </c:pt>
                <c:pt idx="1612">
                  <c:v>-2.1519844265748701E-3</c:v>
                </c:pt>
                <c:pt idx="1613">
                  <c:v>-2.24620574196522E-3</c:v>
                </c:pt>
                <c:pt idx="1614">
                  <c:v>-2.3313699754702998E-3</c:v>
                </c:pt>
                <c:pt idx="1615">
                  <c:v>-2.4071337304803898E-3</c:v>
                </c:pt>
                <c:pt idx="1616">
                  <c:v>-2.4731915147067798E-3</c:v>
                </c:pt>
                <c:pt idx="1617">
                  <c:v>-2.5292769719783802E-3</c:v>
                </c:pt>
                <c:pt idx="1618">
                  <c:v>-2.5751639562349399E-3</c:v>
                </c:pt>
                <c:pt idx="1619">
                  <c:v>-2.6106674433861998E-3</c:v>
                </c:pt>
                <c:pt idx="1620">
                  <c:v>-2.6356442773604401E-3</c:v>
                </c:pt>
                <c:pt idx="1621">
                  <c:v>-2.6499937473339302E-3</c:v>
                </c:pt>
                <c:pt idx="1622">
                  <c:v>-2.65365799381403E-3</c:v>
                </c:pt>
                <c:pt idx="1623">
                  <c:v>-2.6466222419385199E-3</c:v>
                </c:pt>
                <c:pt idx="1624">
                  <c:v>-2.6289148610502502E-3</c:v>
                </c:pt>
                <c:pt idx="1625">
                  <c:v>-2.6006072503072298E-3</c:v>
                </c:pt>
                <c:pt idx="1626">
                  <c:v>-2.5618135507891101E-3</c:v>
                </c:pt>
                <c:pt idx="1627">
                  <c:v>-2.5126901852609799E-3</c:v>
                </c:pt>
                <c:pt idx="1628">
                  <c:v>-2.4534352274503601E-3</c:v>
                </c:pt>
                <c:pt idx="1629">
                  <c:v>-2.3842876033803701E-3</c:v>
                </c:pt>
                <c:pt idx="1630">
                  <c:v>-2.3055261279794998E-3</c:v>
                </c:pt>
                <c:pt idx="1631">
                  <c:v>-2.2174683808526799E-3</c:v>
                </c:pt>
                <c:pt idx="1632">
                  <c:v>-2.12046942574649E-3</c:v>
                </c:pt>
                <c:pt idx="1633">
                  <c:v>-2.0149203788720699E-3</c:v>
                </c:pt>
                <c:pt idx="1634">
                  <c:v>-1.9012468318582599E-3</c:v>
                </c:pt>
                <c:pt idx="1635">
                  <c:v>-1.77990713569413E-3</c:v>
                </c:pt>
                <c:pt idx="1636">
                  <c:v>-1.65139055258014E-3</c:v>
                </c:pt>
                <c:pt idx="1637">
                  <c:v>-1.5162152831402599E-3</c:v>
                </c:pt>
                <c:pt idx="1638">
                  <c:v>-1.3749263769490701E-3</c:v>
                </c:pt>
                <c:pt idx="1639">
                  <c:v>-1.22809353479976E-3</c:v>
                </c:pt>
                <c:pt idx="1640">
                  <c:v>-1.07630881157401E-3</c:v>
                </c:pt>
                <c:pt idx="1641">
                  <c:v>-9.2018422897643601E-4</c:v>
                </c:pt>
                <c:pt idx="1642">
                  <c:v>-7.6034930775957705E-4</c:v>
                </c:pt>
                <c:pt idx="1643">
                  <c:v>-5.9744852938941803E-4</c:v>
                </c:pt>
                <c:pt idx="1644">
                  <c:v>-4.32138737387158E-4</c:v>
                </c:pt>
                <c:pt idx="1645">
                  <c:v>-2.65086488824852E-4</c:v>
                </c:pt>
                <c:pt idx="1646">
                  <c:v>-9.6965366654400801E-5</c:v>
                </c:pt>
                <c:pt idx="1647">
                  <c:v>7.1546736292800895E-5</c:v>
                </c:pt>
                <c:pt idx="1648">
                  <c:v>2.3977035068478399E-4</c:v>
                </c:pt>
                <c:pt idx="1649">
                  <c:v>4.0702717042423599E-4</c:v>
                </c:pt>
                <c:pt idx="1650">
                  <c:v>5.7264278769359898E-4</c:v>
                </c:pt>
                <c:pt idx="1651">
                  <c:v>7.3594941228158199E-4</c:v>
                </c:pt>
                <c:pt idx="1652">
                  <c:v>8.9628856422626301E-4</c:v>
                </c:pt>
                <c:pt idx="1653">
                  <c:v>1.05301372891798E-3</c:v>
                </c:pt>
                <c:pt idx="1654">
                  <c:v>1.20549296395555E-3</c:v>
                </c:pt>
                <c:pt idx="1655">
                  <c:v>1.3531114472451499E-3</c:v>
                </c:pt>
                <c:pt idx="1656">
                  <c:v>1.4952739560669199E-3</c:v>
                </c:pt>
                <c:pt idx="1657">
                  <c:v>1.6314072671140001E-3</c:v>
                </c:pt>
                <c:pt idx="1658">
                  <c:v>1.7609624678257599E-3</c:v>
                </c:pt>
                <c:pt idx="1659">
                  <c:v>1.88341716969631E-3</c:v>
                </c:pt>
                <c:pt idx="1660">
                  <c:v>1.9982776146333799E-3</c:v>
                </c:pt>
                <c:pt idx="1661">
                  <c:v>2.1050806658744299E-3</c:v>
                </c:pt>
                <c:pt idx="1662">
                  <c:v>2.2033956754327001E-3</c:v>
                </c:pt>
                <c:pt idx="1663">
                  <c:v>2.2928262205427099E-3</c:v>
                </c:pt>
                <c:pt idx="1664">
                  <c:v>2.3730117021039301E-3</c:v>
                </c:pt>
                <c:pt idx="1665">
                  <c:v>2.4436287986775102E-3</c:v>
                </c:pt>
                <c:pt idx="1666">
                  <c:v>2.50439277017295E-3</c:v>
                </c:pt>
                <c:pt idx="1667">
                  <c:v>2.5550586059684701E-3</c:v>
                </c:pt>
                <c:pt idx="1668">
                  <c:v>2.5954220128352901E-3</c:v>
                </c:pt>
                <c:pt idx="1669">
                  <c:v>2.6253202386824601E-3</c:v>
                </c:pt>
                <c:pt idx="1670">
                  <c:v>2.6446327288009198E-3</c:v>
                </c:pt>
                <c:pt idx="1671">
                  <c:v>2.6532816119604701E-3</c:v>
                </c:pt>
                <c:pt idx="1672">
                  <c:v>2.6512320143997499E-3</c:v>
                </c:pt>
                <c:pt idx="1673">
                  <c:v>2.6384922004431899E-3</c:v>
                </c:pt>
                <c:pt idx="1674">
                  <c:v>2.6151135391777702E-3</c:v>
                </c:pt>
                <c:pt idx="1675">
                  <c:v>2.5811902973242899E-3</c:v>
                </c:pt>
                <c:pt idx="1676">
                  <c:v>2.5368592591378499E-3</c:v>
                </c:pt>
                <c:pt idx="1677">
                  <c:v>2.4822991748706699E-3</c:v>
                </c:pt>
                <c:pt idx="1678">
                  <c:v>2.4177300400207999E-3</c:v>
                </c:pt>
                <c:pt idx="1679">
                  <c:v>2.3434122082729302E-3</c:v>
                </c:pt>
                <c:pt idx="1680">
                  <c:v>2.25964534170842E-3</c:v>
                </c:pt>
                <c:pt idx="1681">
                  <c:v>2.1667672025168601E-3</c:v>
                </c:pt>
                <c:pt idx="1682">
                  <c:v>2.0651522910818498E-3</c:v>
                </c:pt>
                <c:pt idx="1683">
                  <c:v>1.9552103359320198E-3</c:v>
                </c:pt>
                <c:pt idx="1684">
                  <c:v>1.8373846416461701E-3</c:v>
                </c:pt>
                <c:pt idx="1685">
                  <c:v>1.7121503013742801E-3</c:v>
                </c:pt>
                <c:pt idx="1686">
                  <c:v>1.58001228118131E-3</c:v>
                </c:pt>
                <c:pt idx="1687">
                  <c:v>1.44150338393866E-3</c:v>
                </c:pt>
                <c:pt idx="1688">
                  <c:v>1.29718210097271E-3</c:v>
                </c:pt>
                <c:pt idx="1689">
                  <c:v>1.1476303601332101E-3</c:v>
                </c:pt>
                <c:pt idx="1690">
                  <c:v>9.9345117936179496E-4</c:v>
                </c:pt>
                <c:pt idx="1691">
                  <c:v>8.3526623522135496E-4</c:v>
                </c:pt>
                <c:pt idx="1692">
                  <c:v>6.7371335619095297E-4</c:v>
                </c:pt>
                <c:pt idx="1693">
                  <c:v>5.0944395083338202E-4</c:v>
                </c:pt>
                <c:pt idx="1694">
                  <c:v>3.4312038120565898E-4</c:v>
                </c:pt>
                <c:pt idx="1695">
                  <c:v>1.7541329210283901E-4</c:v>
                </c:pt>
                <c:pt idx="1696">
                  <c:v>6.9989069048047597E-6</c:v>
                </c:pt>
                <c:pt idx="1697">
                  <c:v>-1.61443699070943E-4</c:v>
                </c:pt>
                <c:pt idx="1698">
                  <c:v>-3.2923533671598597E-4</c:v>
                </c:pt>
                <c:pt idx="1699">
                  <c:v>-4.9569944173633398E-4</c:v>
                </c:pt>
                <c:pt idx="1700">
                  <c:v>-6.6016480267443102E-4</c:v>
                </c:pt>
                <c:pt idx="1701">
                  <c:v>-8.2196826734724402E-4</c:v>
                </c:pt>
                <c:pt idx="1702">
                  <c:v>-9.8045741678822493E-4</c:v>
                </c:pt>
                <c:pt idx="1703">
                  <c:v>-1.1349931959110399E-3</c:v>
                </c:pt>
                <c:pt idx="1704">
                  <c:v>-1.28495249028777E-3</c:v>
                </c:pt>
                <c:pt idx="1705">
                  <c:v>-1.42973063865204E-3</c:v>
                </c:pt>
                <c:pt idx="1706">
                  <c:v>-1.56874387099538E-3</c:v>
                </c:pt>
                <c:pt idx="1707">
                  <c:v>-1.7014316624269299E-3</c:v>
                </c:pt>
                <c:pt idx="1708">
                  <c:v>-1.82725899330453E-3</c:v>
                </c:pt>
                <c:pt idx="1709">
                  <c:v>-1.94571850652468E-3</c:v>
                </c:pt>
                <c:pt idx="1710">
                  <c:v>-2.0563325532721899E-3</c:v>
                </c:pt>
                <c:pt idx="1711">
                  <c:v>-2.1586551189810899E-3</c:v>
                </c:pt>
                <c:pt idx="1712">
                  <c:v>-2.2522736217409599E-3</c:v>
                </c:pt>
                <c:pt idx="1713">
                  <c:v>-2.3368105758968601E-3</c:v>
                </c:pt>
                <c:pt idx="1714">
                  <c:v>-2.4119251141356398E-3</c:v>
                </c:pt>
                <c:pt idx="1715">
                  <c:v>-2.47731436192053E-3</c:v>
                </c:pt>
                <c:pt idx="1716">
                  <c:v>-2.5327146587325699E-3</c:v>
                </c:pt>
                <c:pt idx="1717">
                  <c:v>-2.5779026211944899E-3</c:v>
                </c:pt>
                <c:pt idx="1718">
                  <c:v>-2.6126960437902898E-3</c:v>
                </c:pt>
                <c:pt idx="1719">
                  <c:v>-2.6369546335487499E-3</c:v>
                </c:pt>
                <c:pt idx="1720">
                  <c:v>-2.6505805757284298E-3</c:v>
                </c:pt>
                <c:pt idx="1721">
                  <c:v>-2.65351892822328E-3</c:v>
                </c:pt>
                <c:pt idx="1722">
                  <c:v>-2.6457578430985102E-3</c:v>
                </c:pt>
                <c:pt idx="1723">
                  <c:v>-2.6273286143634802E-3</c:v>
                </c:pt>
                <c:pt idx="1724">
                  <c:v>-2.5983055517889301E-3</c:v>
                </c:pt>
                <c:pt idx="1725">
                  <c:v>-2.5588056812774298E-3</c:v>
                </c:pt>
                <c:pt idx="1726">
                  <c:v>-2.5089882729950898E-3</c:v>
                </c:pt>
                <c:pt idx="1727">
                  <c:v>-2.4490541991673402E-3</c:v>
                </c:pt>
                <c:pt idx="1728">
                  <c:v>-2.3792451241280601E-3</c:v>
                </c:pt>
                <c:pt idx="1729">
                  <c:v>-2.2998425298880599E-3</c:v>
                </c:pt>
                <c:pt idx="1730">
                  <c:v>-2.2111665811519699E-3</c:v>
                </c:pt>
                <c:pt idx="1731">
                  <c:v>-2.1135748343599401E-3</c:v>
                </c:pt>
                <c:pt idx="1732">
                  <c:v>-2.00746079595956E-3</c:v>
                </c:pt>
                <c:pt idx="1733">
                  <c:v>-1.89325233572117E-3</c:v>
                </c:pt>
                <c:pt idx="1734">
                  <c:v>-1.7714099614945401E-3</c:v>
                </c:pt>
                <c:pt idx="1735">
                  <c:v>-1.6424249623632199E-3</c:v>
                </c:pt>
                <c:pt idx="1736">
                  <c:v>-1.50681742768378E-3</c:v>
                </c:pt>
                <c:pt idx="1737">
                  <c:v>-1.3651341499975201E-3</c:v>
                </c:pt>
                <c:pt idx="1738">
                  <c:v>-1.2179464202702701E-3</c:v>
                </c:pt>
                <c:pt idx="1739">
                  <c:v>-1.0658477243504999E-3</c:v>
                </c:pt>
                <c:pt idx="1740">
                  <c:v>-9.0945134993391304E-4</c:v>
                </c:pt>
                <c:pt idx="1741">
                  <c:v>-7.4938791368359201E-4</c:v>
                </c:pt>
                <c:pt idx="1742">
                  <c:v>-5.8630281847694304E-4</c:v>
                </c:pt>
                <c:pt idx="1743">
                  <c:v>-4.20853651031808E-4</c:v>
                </c:pt>
                <c:pt idx="1744">
                  <c:v>-2.53707530405632E-4</c:v>
                </c:pt>
                <c:pt idx="1745">
                  <c:v>-8.5538418058376999E-5</c:v>
                </c:pt>
                <c:pt idx="1746">
                  <c:v>8.2975599674049496E-5</c:v>
                </c:pt>
                <c:pt idx="1747">
                  <c:v>2.5115504573893502E-4</c:v>
                </c:pt>
                <c:pt idx="1748">
                  <c:v>4.1832179213314698E-4</c:v>
                </c:pt>
                <c:pt idx="1749">
                  <c:v>5.8380179423010204E-4</c:v>
                </c:pt>
                <c:pt idx="1750">
                  <c:v>7.4692780864185398E-4</c:v>
                </c:pt>
                <c:pt idx="1751">
                  <c:v>9.0704208365728004E-4</c:v>
                </c:pt>
                <c:pt idx="1752">
                  <c:v>1.0634990114085799E-3</c:v>
                </c:pt>
                <c:pt idx="1753">
                  <c:v>1.2156677310713401E-3</c:v>
                </c:pt>
                <c:pt idx="1754">
                  <c:v>1.36293467260226E-3</c:v>
                </c:pt>
                <c:pt idx="1755">
                  <c:v>1.5047060307574901E-3</c:v>
                </c:pt>
                <c:pt idx="1756">
                  <c:v>1.64041015941577E-3</c:v>
                </c:pt>
                <c:pt idx="1757">
                  <c:v>1.76949987655259E-3</c:v>
                </c:pt>
                <c:pt idx="1758">
                  <c:v>1.8914546705706299E-3</c:v>
                </c:pt>
                <c:pt idx="1759">
                  <c:v>2.0057827990907001E-3</c:v>
                </c:pt>
                <c:pt idx="1760">
                  <c:v>2.1120232717402698E-3</c:v>
                </c:pt>
                <c:pt idx="1761">
                  <c:v>2.2097477089446601E-3</c:v>
                </c:pt>
                <c:pt idx="1762">
                  <c:v>2.2985620692261102E-3</c:v>
                </c:pt>
                <c:pt idx="1763">
                  <c:v>2.3781082380456699E-3</c:v>
                </c:pt>
                <c:pt idx="1764">
                  <c:v>2.4480654717817202E-3</c:v>
                </c:pt>
                <c:pt idx="1765">
                  <c:v>2.5081516910224399E-3</c:v>
                </c:pt>
                <c:pt idx="1766">
                  <c:v>2.5581246179579098E-3</c:v>
                </c:pt>
                <c:pt idx="1767">
                  <c:v>2.5977827532851902E-3</c:v>
                </c:pt>
                <c:pt idx="1768">
                  <c:v>2.62696618868759E-3</c:v>
                </c:pt>
                <c:pt idx="1769">
                  <c:v>2.6455572516121801E-3</c:v>
                </c:pt>
                <c:pt idx="1770">
                  <c:v>2.6534809797453302E-3</c:v>
                </c:pt>
                <c:pt idx="1771">
                  <c:v>2.6507054232735501E-3</c:v>
                </c:pt>
                <c:pt idx="1772">
                  <c:v>2.6372417737105E-3</c:v>
                </c:pt>
                <c:pt idx="1773">
                  <c:v>2.6131443187709302E-3</c:v>
                </c:pt>
                <c:pt idx="1774">
                  <c:v>2.57851022347338E-3</c:v>
                </c:pt>
                <c:pt idx="1775">
                  <c:v>2.5334791383544602E-3</c:v>
                </c:pt>
                <c:pt idx="1776">
                  <c:v>2.47823263637413E-3</c:v>
                </c:pt>
                <c:pt idx="1777">
                  <c:v>2.4129934807828601E-3</c:v>
                </c:pt>
                <c:pt idx="1778">
                  <c:v>2.3380247269024698E-3</c:v>
                </c:pt>
                <c:pt idx="1779">
                  <c:v>2.2536286614425402E-3</c:v>
                </c:pt>
                <c:pt idx="1780">
                  <c:v>2.1601455836291598E-3</c:v>
                </c:pt>
                <c:pt idx="1781">
                  <c:v>2.0579524330608702E-3</c:v>
                </c:pt>
                <c:pt idx="1782">
                  <c:v>1.94746126982439E-3</c:v>
                </c:pt>
                <c:pt idx="1783">
                  <c:v>1.8291176129985401E-3</c:v>
                </c:pt>
                <c:pt idx="1784">
                  <c:v>1.7033986442459501E-3</c:v>
                </c:pt>
                <c:pt idx="1785">
                  <c:v>1.57081128373568E-3</c:v>
                </c:pt>
                <c:pt idx="1786">
                  <c:v>1.4318901461553601E-3</c:v>
                </c:pt>
                <c:pt idx="1787">
                  <c:v>1.2871953850542199E-3</c:v>
                </c:pt>
                <c:pt idx="1788">
                  <c:v>1.1373104342091E-3</c:v>
                </c:pt>
                <c:pt idx="1789">
                  <c:v>9.8283965512079301E-4</c:v>
                </c:pt>
                <c:pt idx="1790">
                  <c:v>8.24405900125962E-4</c:v>
                </c:pt>
                <c:pt idx="1791">
                  <c:v>6.6264800095118201E-4</c:v>
                </c:pt>
                <c:pt idx="1792">
                  <c:v>4.9821819283521202E-4</c:v>
                </c:pt>
                <c:pt idx="1793">
                  <c:v>3.3177948460603399E-4</c:v>
                </c:pt>
                <c:pt idx="1794">
                  <c:v>1.6400298531716101E-4</c:v>
                </c:pt>
                <c:pt idx="1795">
                  <c:v>-4.4348017779394996E-6</c:v>
                </c:pt>
                <c:pt idx="1796">
                  <c:v>-1.7285470700135799E-4</c:v>
                </c:pt>
                <c:pt idx="1797">
                  <c:v>-3.4057763277796002E-4</c:v>
                </c:pt>
                <c:pt idx="1798">
                  <c:v>-5.0692729187163201E-4</c:v>
                </c:pt>
                <c:pt idx="1799">
                  <c:v>-6.7123293429017898E-4</c:v>
                </c:pt>
                <c:pt idx="1800">
                  <c:v>-8.3283205186267901E-4</c:v>
                </c:pt>
                <c:pt idx="1801">
                  <c:v>-9.9107304958469494E-4</c:v>
                </c:pt>
                <c:pt idx="1802">
                  <c:v>-1.14531787295964E-3</c:v>
                </c:pt>
                <c:pt idx="1803">
                  <c:v>-1.2949445807424499E-3</c:v>
                </c:pt>
                <c:pt idx="1804">
                  <c:v>-1.4393498527121801E-3</c:v>
                </c:pt>
                <c:pt idx="1805">
                  <c:v>-1.5779514223611499E-3</c:v>
                </c:pt>
                <c:pt idx="1806">
                  <c:v>-1.71019042469216E-3</c:v>
                </c:pt>
                <c:pt idx="1807">
                  <c:v>-1.8355336496567399E-3</c:v>
                </c:pt>
                <c:pt idx="1808">
                  <c:v>-1.95347569214836E-3</c:v>
                </c:pt>
                <c:pt idx="1809">
                  <c:v>-2.0635409898814199E-3</c:v>
                </c:pt>
                <c:pt idx="1810">
                  <c:v>-2.1652857409389299E-3</c:v>
                </c:pt>
                <c:pt idx="1811">
                  <c:v>-2.2582996932569198E-3</c:v>
                </c:pt>
                <c:pt idx="1812">
                  <c:v>-2.3422077988302999E-3</c:v>
                </c:pt>
                <c:pt idx="1813">
                  <c:v>-2.4166717259697899E-3</c:v>
                </c:pt>
                <c:pt idx="1814">
                  <c:v>-2.4813912235127598E-3</c:v>
                </c:pt>
                <c:pt idx="1815">
                  <c:v>-2.5361053314866401E-3</c:v>
                </c:pt>
                <c:pt idx="1816">
                  <c:v>-2.5805934333437402E-3</c:v>
                </c:pt>
                <c:pt idx="1817">
                  <c:v>-2.6146761455245102E-3</c:v>
                </c:pt>
                <c:pt idx="1818">
                  <c:v>-2.6382160407624798E-3</c:v>
                </c:pt>
                <c:pt idx="1819">
                  <c:v>-2.6511182022141899E-3</c:v>
                </c:pt>
                <c:pt idx="1820">
                  <c:v>-2.6533306061800599E-3</c:v>
                </c:pt>
                <c:pt idx="1821">
                  <c:v>-2.6448443318726699E-3</c:v>
                </c:pt>
                <c:pt idx="1822">
                  <c:v>-2.6256935973869599E-3</c:v>
                </c:pt>
                <c:pt idx="1823">
                  <c:v>-2.5959556217270202E-3</c:v>
                </c:pt>
                <c:pt idx="1824">
                  <c:v>-2.5557503134460398E-3</c:v>
                </c:pt>
                <c:pt idx="1825">
                  <c:v>-2.5052397871546798E-3</c:v>
                </c:pt>
                <c:pt idx="1826">
                  <c:v>-2.4446277098474898E-3</c:v>
                </c:pt>
                <c:pt idx="1827">
                  <c:v>-2.3741584796832201E-3</c:v>
                </c:pt>
                <c:pt idx="1828">
                  <c:v>-2.2941162405299199E-3</c:v>
                </c:pt>
                <c:pt idx="1829">
                  <c:v>-2.20482373624882E-3</c:v>
                </c:pt>
                <c:pt idx="1830">
                  <c:v>-2.1066410093364199E-3</c:v>
                </c:pt>
                <c:pt idx="1831">
                  <c:v>-1.9999639491722E-3</c:v>
                </c:pt>
                <c:pt idx="1832">
                  <c:v>-1.8852226957256099E-3</c:v>
                </c:pt>
                <c:pt idx="1833">
                  <c:v>-1.76287990515884E-3</c:v>
                </c:pt>
                <c:pt idx="1834">
                  <c:v>-1.63342888431887E-3</c:v>
                </c:pt>
                <c:pt idx="1835">
                  <c:v>-1.49739160164068E-3</c:v>
                </c:pt>
                <c:pt idx="1836">
                  <c:v>-1.3553165824823001E-3</c:v>
                </c:pt>
                <c:pt idx="1837">
                  <c:v>-1.20777669737748E-3</c:v>
                </c:pt>
                <c:pt idx="1838">
                  <c:v>-1.0553668521248E-3</c:v>
                </c:pt>
                <c:pt idx="1839">
                  <c:v>-8.9870158902677995E-4</c:v>
                </c:pt>
                <c:pt idx="1840">
                  <c:v>-7.3841260895117402E-4</c:v>
                </c:pt>
                <c:pt idx="1841">
                  <c:v>-5.7514622420628896E-4</c:v>
                </c:pt>
                <c:pt idx="1842">
                  <c:v>-4.0956075250008899E-4</c:v>
                </c:pt>
                <c:pt idx="1843">
                  <c:v>-2.4232386249186901E-4</c:v>
                </c:pt>
                <c:pt idx="1844">
                  <c:v>-7.4109881639150796E-5</c:v>
                </c:pt>
                <c:pt idx="1845">
                  <c:v>9.4402922804861004E-5</c:v>
                </c:pt>
                <c:pt idx="1846">
                  <c:v>2.6253507867953001E-4</c:v>
                </c:pt>
                <c:pt idx="1847">
                  <c:v>4.2960864866380599E-4</c:v>
                </c:pt>
                <c:pt idx="1848">
                  <c:v>5.9494996383417404E-4</c:v>
                </c:pt>
                <c:pt idx="1849">
                  <c:v>7.5789234001185605E-4</c:v>
                </c:pt>
                <c:pt idx="1850">
                  <c:v>9.1777876594618599E-4</c:v>
                </c:pt>
                <c:pt idx="1851">
                  <c:v>1.07396455249544E-3</c:v>
                </c:pt>
                <c:pt idx="1852">
                  <c:v>1.22581993212243E-3</c:v>
                </c:pt>
                <c:pt idx="1853">
                  <c:v>1.37273259822395E-3</c:v>
                </c:pt>
                <c:pt idx="1854">
                  <c:v>1.5141101740546599E-3</c:v>
                </c:pt>
                <c:pt idx="1855">
                  <c:v>1.6493826012903101E-3</c:v>
                </c:pt>
                <c:pt idx="1856">
                  <c:v>1.7780044385996201E-3</c:v>
                </c:pt>
                <c:pt idx="1857">
                  <c:v>1.8994570609559701E-3</c:v>
                </c:pt>
                <c:pt idx="1858">
                  <c:v>2.0132507508213199E-3</c:v>
                </c:pt>
                <c:pt idx="1859">
                  <c:v>2.1189266727703101E-3</c:v>
                </c:pt>
                <c:pt idx="1860">
                  <c:v>2.2160587235922498E-3</c:v>
                </c:pt>
                <c:pt idx="1861">
                  <c:v>2.3042552504116002E-3</c:v>
                </c:pt>
                <c:pt idx="1862">
                  <c:v>2.3831606298985401E-3</c:v>
                </c:pt>
                <c:pt idx="1863">
                  <c:v>2.4524567022025201E-3</c:v>
                </c:pt>
                <c:pt idx="1864">
                  <c:v>2.5118640538265998E-3</c:v>
                </c:pt>
                <c:pt idx="1865">
                  <c:v>2.5611431442700101E-3</c:v>
                </c:pt>
                <c:pt idx="1866">
                  <c:v>2.6000952718960202E-3</c:v>
                </c:pt>
                <c:pt idx="1867">
                  <c:v>2.6285633751305698E-3</c:v>
                </c:pt>
                <c:pt idx="1868">
                  <c:v>2.6464326657611101E-3</c:v>
                </c:pt>
                <c:pt idx="1869">
                  <c:v>2.6536310917821401E-3</c:v>
                </c:pt>
                <c:pt idx="1870">
                  <c:v>2.6501296279210999E-3</c:v>
                </c:pt>
                <c:pt idx="1871">
                  <c:v>2.6359423926731501E-3</c:v>
                </c:pt>
                <c:pt idx="1872">
                  <c:v>2.61112659137303E-3</c:v>
                </c:pt>
                <c:pt idx="1873">
                  <c:v>2.5757822855334402E-3</c:v>
                </c:pt>
                <c:pt idx="1874">
                  <c:v>2.53005198938015E-3</c:v>
                </c:pt>
                <c:pt idx="1875">
                  <c:v>2.4741200952104201E-3</c:v>
                </c:pt>
                <c:pt idx="1876">
                  <c:v>2.40821212989207E-3</c:v>
                </c:pt>
                <c:pt idx="1877">
                  <c:v>2.3325938455009999E-3</c:v>
                </c:pt>
                <c:pt idx="1878">
                  <c:v>2.24757014776373E-3</c:v>
                </c:pt>
                <c:pt idx="1879">
                  <c:v>2.1534838666260299E-3</c:v>
                </c:pt>
                <c:pt idx="1880">
                  <c:v>2.0507143739043601E-3</c:v>
                </c:pt>
                <c:pt idx="1881">
                  <c:v>1.9396760535945799E-3</c:v>
                </c:pt>
                <c:pt idx="1882">
                  <c:v>1.8208166310055101E-3</c:v>
                </c:pt>
                <c:pt idx="1883">
                  <c:v>1.69461536745459E-3</c:v>
                </c:pt>
                <c:pt idx="1884">
                  <c:v>1.56158112780524E-3</c:v>
                </c:pt>
                <c:pt idx="1885">
                  <c:v>1.4222503286374401E-3</c:v>
                </c:pt>
                <c:pt idx="1886">
                  <c:v>1.2771847753252901E-3</c:v>
                </c:pt>
                <c:pt idx="1887">
                  <c:v>1.1269693967425999E-3</c:v>
                </c:pt>
                <c:pt idx="1888">
                  <c:v>9.7220988673076805E-4</c:v>
                </c:pt>
                <c:pt idx="1889">
                  <c:v>8.1353026183842E-4</c:v>
                </c:pt>
                <c:pt idx="1890">
                  <c:v>6.51570345181191E-4</c:v>
                </c:pt>
                <c:pt idx="1891">
                  <c:v>4.86983186566534E-4</c:v>
                </c:pt>
                <c:pt idx="1892">
                  <c:v>3.20432429286292E-4</c:v>
                </c:pt>
                <c:pt idx="1893">
                  <c:v>1.52589634194711E-4</c:v>
                </c:pt>
                <c:pt idx="1894">
                  <c:v>-1.58684281388298E-5</c:v>
                </c:pt>
                <c:pt idx="1895">
                  <c:v>-1.84262506283229E-4</c:v>
                </c:pt>
                <c:pt idx="1896">
                  <c:v>-3.5191360680246898E-4</c:v>
                </c:pt>
                <c:pt idx="1897">
                  <c:v>-5.1814573207214902E-4</c:v>
                </c:pt>
                <c:pt idx="1898">
                  <c:v>-6.8228860601623803E-4</c:v>
                </c:pt>
                <c:pt idx="1899">
                  <c:v>-8.4368037677391098E-4</c:v>
                </c:pt>
                <c:pt idx="1900">
                  <c:v>-1.00167028539819E-3</c:v>
                </c:pt>
                <c:pt idx="1901">
                  <c:v>-1.15562128982621E-3</c:v>
                </c:pt>
                <c:pt idx="1902">
                  <c:v>-1.3049126335407499E-3</c:v>
                </c:pt>
                <c:pt idx="1903">
                  <c:v>-1.44894234856548E-3</c:v>
                </c:pt>
                <c:pt idx="1904">
                  <c:v>-1.58712968270194E-3</c:v>
                </c:pt>
                <c:pt idx="1905">
                  <c:v>-1.71891744122065E-3</c:v>
                </c:pt>
                <c:pt idx="1906">
                  <c:v>-1.84377423356462E-3</c:v>
                </c:pt>
                <c:pt idx="1907">
                  <c:v>-1.9611966160059799E-3</c:v>
                </c:pt>
                <c:pt idx="1908">
                  <c:v>-2.0707111216164802E-3</c:v>
                </c:pt>
                <c:pt idx="1909">
                  <c:v>-2.17187616936619E-3</c:v>
                </c:pt>
                <c:pt idx="1910">
                  <c:v>-2.2642838446530599E-3</c:v>
                </c:pt>
                <c:pt idx="1911">
                  <c:v>-2.3475615440836299E-3</c:v>
                </c:pt>
                <c:pt idx="1912">
                  <c:v>-2.4213734778729401E-3</c:v>
                </c:pt>
                <c:pt idx="1913">
                  <c:v>-2.48542202380595E-3</c:v>
                </c:pt>
                <c:pt idx="1914">
                  <c:v>-2.5394489273005802E-3</c:v>
                </c:pt>
                <c:pt idx="1915">
                  <c:v>-2.5832363427339502E-3</c:v>
                </c:pt>
                <c:pt idx="1916">
                  <c:v>-2.61660771183285E-3</c:v>
                </c:pt>
                <c:pt idx="1917">
                  <c:v>-2.6394284755865099E-3</c:v>
                </c:pt>
                <c:pt idx="1918">
                  <c:v>-2.65160661681142E-3</c:v>
                </c:pt>
                <c:pt idx="1919">
                  <c:v>-2.6530930311801301E-3</c:v>
                </c:pt>
                <c:pt idx="1920">
                  <c:v>-2.64388172521821E-3</c:v>
                </c:pt>
                <c:pt idx="1921">
                  <c:v>-2.6240098404709902E-3</c:v>
                </c:pt>
                <c:pt idx="1922">
                  <c:v>-2.5935575037425301E-3</c:v>
                </c:pt>
                <c:pt idx="1923">
                  <c:v>-2.55264750401079E-3</c:v>
                </c:pt>
                <c:pt idx="1924">
                  <c:v>-2.5014447973216798E-3</c:v>
                </c:pt>
                <c:pt idx="1925">
                  <c:v>-2.4401558416583401E-3</c:v>
                </c:pt>
                <c:pt idx="1926">
                  <c:v>-2.3690277644676499E-3</c:v>
                </c:pt>
                <c:pt idx="1927">
                  <c:v>-2.2883473662004199E-3</c:v>
                </c:pt>
                <c:pt idx="1928">
                  <c:v>-2.1984399638834799E-3</c:v>
                </c:pt>
                <c:pt idx="1929">
                  <c:v>-2.0996680793863502E-3</c:v>
                </c:pt>
                <c:pt idx="1930">
                  <c:v>-1.9924299776716199E-3</c:v>
                </c:pt>
                <c:pt idx="1931">
                  <c:v>-1.8771580609232999E-3</c:v>
                </c:pt>
                <c:pt idx="1932">
                  <c:v>-1.7543171250278299E-3</c:v>
                </c:pt>
                <c:pt idx="1933">
                  <c:v>-1.6244024854385299E-3</c:v>
                </c:pt>
                <c:pt idx="1934">
                  <c:v>-1.4879379799797E-3</c:v>
                </c:pt>
                <c:pt idx="1935">
                  <c:v>-1.34547385664387E-3</c:v>
                </c:pt>
                <c:pt idx="1936">
                  <c:v>-1.1975845548988001E-3</c:v>
                </c:pt>
                <c:pt idx="1937">
                  <c:v>-1.0448663894501199E-3</c:v>
                </c:pt>
                <c:pt idx="1938">
                  <c:v>-8.8793514579956195E-4</c:v>
                </c:pt>
                <c:pt idx="1939">
                  <c:v>-7.2742359729351699E-4</c:v>
                </c:pt>
                <c:pt idx="1940">
                  <c:v>-5.6397895367388501E-4</c:v>
                </c:pt>
                <c:pt idx="1941">
                  <c:v>-3.98260251418592E-4</c:v>
                </c:pt>
                <c:pt idx="1942">
                  <c:v>-2.3093569639507801E-4</c:v>
                </c:pt>
                <c:pt idx="1943">
                  <c:v>-6.2679969541039007E-5</c:v>
                </c:pt>
                <c:pt idx="1944">
                  <c:v>1.05828493563369E-4</c:v>
                </c:pt>
                <c:pt idx="1945">
                  <c:v>2.7391023826252601E-4</c:v>
                </c:pt>
                <c:pt idx="1946">
                  <c:v>4.4088753050178301E-4</c:v>
                </c:pt>
                <c:pt idx="1947">
                  <c:v>6.0608708956578605E-4</c:v>
                </c:pt>
                <c:pt idx="1948">
                  <c:v>7.6884280286034997E-4</c:v>
                </c:pt>
                <c:pt idx="1949">
                  <c:v>9.2849841179126801E-4</c:v>
                </c:pt>
                <c:pt idx="1950">
                  <c:v>1.08441015790994E-3</c:v>
                </c:pt>
                <c:pt idx="1951">
                  <c:v>1.2359493786566499E-3</c:v>
                </c:pt>
                <c:pt idx="1952">
                  <c:v>1.38250504223431E-3</c:v>
                </c:pt>
                <c:pt idx="1953">
                  <c:v>1.5234862113921901E-3</c:v>
                </c:pt>
                <c:pt idx="1954">
                  <c:v>1.65832442618495E-3</c:v>
                </c:pt>
                <c:pt idx="1955">
                  <c:v>1.78647599609933E-3</c:v>
                </c:pt>
                <c:pt idx="1956">
                  <c:v>1.90742419230648E-3</c:v>
                </c:pt>
                <c:pt idx="1957">
                  <c:v>2.02068133120002E-3</c:v>
                </c:pt>
                <c:pt idx="1958">
                  <c:v>2.1257907408189099E-3</c:v>
                </c:pt>
                <c:pt idx="1959">
                  <c:v>2.2223286022261799E-3</c:v>
                </c:pt>
                <c:pt idx="1960">
                  <c:v>2.3099056584185399E-3</c:v>
                </c:pt>
                <c:pt idx="1961">
                  <c:v>2.3881687838766701E-3</c:v>
                </c:pt>
                <c:pt idx="1962">
                  <c:v>2.4568024084269898E-3</c:v>
                </c:pt>
                <c:pt idx="1963">
                  <c:v>2.5155297896740799E-3</c:v>
                </c:pt>
                <c:pt idx="1964">
                  <c:v>2.56411412887288E-3</c:v>
                </c:pt>
                <c:pt idx="1965">
                  <c:v>2.6023595257413002E-3</c:v>
                </c:pt>
                <c:pt idx="1966">
                  <c:v>2.63011176836336E-3</c:v>
                </c:pt>
                <c:pt idx="1967">
                  <c:v>2.6472589549977098E-3</c:v>
                </c:pt>
                <c:pt idx="1968">
                  <c:v>2.65373194528444E-3</c:v>
                </c:pt>
                <c:pt idx="1969">
                  <c:v>2.6495046390306899E-3</c:v>
                </c:pt>
                <c:pt idx="1970">
                  <c:v>2.63459408145105E-3</c:v>
                </c:pt>
                <c:pt idx="1971">
                  <c:v>2.6090603944383898E-3</c:v>
                </c:pt>
                <c:pt idx="1972">
                  <c:v>2.5730065341421598E-3</c:v>
                </c:pt>
                <c:pt idx="1973">
                  <c:v>2.5265778758318301E-3</c:v>
                </c:pt>
                <c:pt idx="1974">
                  <c:v>2.4699616277191199E-3</c:v>
                </c:pt>
                <c:pt idx="1975">
                  <c:v>2.4033860761028402E-3</c:v>
                </c:pt>
                <c:pt idx="1976">
                  <c:v>2.3271196648798499E-3</c:v>
                </c:pt>
                <c:pt idx="1977">
                  <c:v>2.24146991313386E-3</c:v>
                </c:pt>
                <c:pt idx="1978">
                  <c:v>2.14678217516635E-3</c:v>
                </c:pt>
                <c:pt idx="1979">
                  <c:v>2.04343824796959E-3</c:v>
                </c:pt>
                <c:pt idx="1980">
                  <c:v>1.93185483175651E-3</c:v>
                </c:pt>
                <c:pt idx="1981">
                  <c:v>1.8124818497548499E-3</c:v>
                </c:pt>
                <c:pt idx="1982">
                  <c:v>1.6858006340406599E-3</c:v>
                </c:pt>
                <c:pt idx="1983">
                  <c:v>1.55232198472569E-3</c:v>
                </c:pt>
                <c:pt idx="1984">
                  <c:v>1.4125841103249299E-3</c:v>
                </c:pt>
                <c:pt idx="1985">
                  <c:v>1.26715045760876E-3</c:v>
                </c:pt>
                <c:pt idx="1986">
                  <c:v>1.1166074396901701E-3</c:v>
                </c:pt>
                <c:pt idx="1987">
                  <c:v>9.61562071507702E-4</c:v>
                </c:pt>
                <c:pt idx="1988">
                  <c:v>8.0263952223865701E-4</c:v>
                </c:pt>
                <c:pt idx="1989">
                  <c:v>6.4048059451083902E-4</c:v>
                </c:pt>
                <c:pt idx="1990">
                  <c:v>4.7573914057804398E-4</c:v>
                </c:pt>
                <c:pt idx="1991">
                  <c:v>3.09079425876997E-4</c:v>
                </c:pt>
                <c:pt idx="1992">
                  <c:v>1.4117345059661099E-4</c:v>
                </c:pt>
                <c:pt idx="1993">
                  <c:v>-2.7301759940417701E-5</c:v>
                </c:pt>
                <c:pt idx="1994">
                  <c:v>-1.9566688515855899E-4</c:v>
                </c:pt>
                <c:pt idx="1995">
                  <c:v>-3.6324304836489002E-4</c:v>
                </c:pt>
                <c:pt idx="1996">
                  <c:v>-5.29354554094916E-4</c:v>
                </c:pt>
                <c:pt idx="1997">
                  <c:v>-6.9333161263108697E-4</c:v>
                </c:pt>
                <c:pt idx="1998">
                  <c:v>-8.5451304070837102E-4</c:v>
                </c:pt>
                <c:pt idx="1999">
                  <c:v>-1.0122489275170201E-3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2F-49BD-8D45-6F1E52A75B05}"/>
            </c:ext>
          </c:extLst>
        </c:ser>
        <c:ser>
          <c:idx val="1"/>
          <c:order val="1"/>
          <c:spPr>
            <a:ln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Sheet3!$A$2:$A$1001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9.9999999999999995E-7</c:v>
                </c:pt>
                <c:pt idx="2">
                  <c:v>1.9999999999999999E-6</c:v>
                </c:pt>
                <c:pt idx="3">
                  <c:v>3.0000000000000001E-6</c:v>
                </c:pt>
                <c:pt idx="4">
                  <c:v>3.9999999999999998E-6</c:v>
                </c:pt>
                <c:pt idx="5">
                  <c:v>4.9999999999999996E-6</c:v>
                </c:pt>
                <c:pt idx="6">
                  <c:v>5.9999999999999993E-6</c:v>
                </c:pt>
                <c:pt idx="7">
                  <c:v>6.999999999999999E-6</c:v>
                </c:pt>
                <c:pt idx="8">
                  <c:v>7.9999999999999996E-6</c:v>
                </c:pt>
                <c:pt idx="9">
                  <c:v>9.0000000000000002E-6</c:v>
                </c:pt>
                <c:pt idx="10">
                  <c:v>1.0000000000000001E-5</c:v>
                </c:pt>
                <c:pt idx="11">
                  <c:v>1.1000000000000001E-5</c:v>
                </c:pt>
                <c:pt idx="12">
                  <c:v>1.2000000000000002E-5</c:v>
                </c:pt>
                <c:pt idx="13">
                  <c:v>1.3000000000000003E-5</c:v>
                </c:pt>
                <c:pt idx="14">
                  <c:v>1.4000000000000003E-5</c:v>
                </c:pt>
                <c:pt idx="15">
                  <c:v>1.5000000000000004E-5</c:v>
                </c:pt>
                <c:pt idx="16">
                  <c:v>1.6000000000000003E-5</c:v>
                </c:pt>
                <c:pt idx="17">
                  <c:v>1.7000000000000003E-5</c:v>
                </c:pt>
                <c:pt idx="18">
                  <c:v>1.8000000000000004E-5</c:v>
                </c:pt>
                <c:pt idx="19">
                  <c:v>1.9000000000000004E-5</c:v>
                </c:pt>
                <c:pt idx="20">
                  <c:v>2.0000000000000005E-5</c:v>
                </c:pt>
                <c:pt idx="21">
                  <c:v>2.1000000000000006E-5</c:v>
                </c:pt>
                <c:pt idx="22">
                  <c:v>2.2000000000000006E-5</c:v>
                </c:pt>
                <c:pt idx="23">
                  <c:v>2.3000000000000007E-5</c:v>
                </c:pt>
                <c:pt idx="24">
                  <c:v>2.4000000000000007E-5</c:v>
                </c:pt>
                <c:pt idx="25">
                  <c:v>2.5000000000000008E-5</c:v>
                </c:pt>
                <c:pt idx="26">
                  <c:v>2.6000000000000009E-5</c:v>
                </c:pt>
                <c:pt idx="27">
                  <c:v>2.7000000000000009E-5</c:v>
                </c:pt>
                <c:pt idx="28">
                  <c:v>2.800000000000001E-5</c:v>
                </c:pt>
                <c:pt idx="29">
                  <c:v>2.900000000000001E-5</c:v>
                </c:pt>
                <c:pt idx="30">
                  <c:v>3.0000000000000011E-5</c:v>
                </c:pt>
                <c:pt idx="31">
                  <c:v>3.1000000000000008E-5</c:v>
                </c:pt>
                <c:pt idx="32">
                  <c:v>3.2000000000000005E-5</c:v>
                </c:pt>
                <c:pt idx="33">
                  <c:v>3.3000000000000003E-5</c:v>
                </c:pt>
                <c:pt idx="34">
                  <c:v>3.4E-5</c:v>
                </c:pt>
                <c:pt idx="35">
                  <c:v>3.4999999999999997E-5</c:v>
                </c:pt>
                <c:pt idx="36">
                  <c:v>3.5999999999999994E-5</c:v>
                </c:pt>
                <c:pt idx="37">
                  <c:v>3.6999999999999991E-5</c:v>
                </c:pt>
                <c:pt idx="38">
                  <c:v>3.7999999999999989E-5</c:v>
                </c:pt>
                <c:pt idx="39">
                  <c:v>3.8999999999999986E-5</c:v>
                </c:pt>
                <c:pt idx="40">
                  <c:v>3.9999999999999983E-5</c:v>
                </c:pt>
                <c:pt idx="41">
                  <c:v>4.099999999999998E-5</c:v>
                </c:pt>
                <c:pt idx="42">
                  <c:v>4.1999999999999977E-5</c:v>
                </c:pt>
                <c:pt idx="43">
                  <c:v>4.2999999999999975E-5</c:v>
                </c:pt>
                <c:pt idx="44">
                  <c:v>4.3999999999999972E-5</c:v>
                </c:pt>
                <c:pt idx="45">
                  <c:v>4.4999999999999969E-5</c:v>
                </c:pt>
                <c:pt idx="46">
                  <c:v>4.5999999999999966E-5</c:v>
                </c:pt>
                <c:pt idx="47">
                  <c:v>4.6999999999999963E-5</c:v>
                </c:pt>
                <c:pt idx="48">
                  <c:v>4.7999999999999961E-5</c:v>
                </c:pt>
                <c:pt idx="49">
                  <c:v>4.8999999999999958E-5</c:v>
                </c:pt>
                <c:pt idx="50">
                  <c:v>4.9999999999999955E-5</c:v>
                </c:pt>
                <c:pt idx="51">
                  <c:v>5.0999999999999952E-5</c:v>
                </c:pt>
                <c:pt idx="52">
                  <c:v>5.1999999999999949E-5</c:v>
                </c:pt>
                <c:pt idx="53">
                  <c:v>5.2999999999999947E-5</c:v>
                </c:pt>
                <c:pt idx="54">
                  <c:v>5.3999999999999944E-5</c:v>
                </c:pt>
                <c:pt idx="55">
                  <c:v>5.4999999999999941E-5</c:v>
                </c:pt>
                <c:pt idx="56">
                  <c:v>5.5999999999999938E-5</c:v>
                </c:pt>
                <c:pt idx="57">
                  <c:v>5.6999999999999935E-5</c:v>
                </c:pt>
                <c:pt idx="58">
                  <c:v>5.7999999999999933E-5</c:v>
                </c:pt>
                <c:pt idx="59">
                  <c:v>5.899999999999993E-5</c:v>
                </c:pt>
                <c:pt idx="60">
                  <c:v>5.9999999999999927E-5</c:v>
                </c:pt>
                <c:pt idx="61">
                  <c:v>6.0999999999999924E-5</c:v>
                </c:pt>
                <c:pt idx="62">
                  <c:v>6.1999999999999921E-5</c:v>
                </c:pt>
                <c:pt idx="63">
                  <c:v>6.2999999999999919E-5</c:v>
                </c:pt>
                <c:pt idx="64">
                  <c:v>6.3999999999999916E-5</c:v>
                </c:pt>
                <c:pt idx="65">
                  <c:v>6.4999999999999913E-5</c:v>
                </c:pt>
                <c:pt idx="66">
                  <c:v>6.599999999999991E-5</c:v>
                </c:pt>
                <c:pt idx="67">
                  <c:v>6.6999999999999907E-5</c:v>
                </c:pt>
                <c:pt idx="68">
                  <c:v>6.7999999999999905E-5</c:v>
                </c:pt>
                <c:pt idx="69">
                  <c:v>6.8999999999999902E-5</c:v>
                </c:pt>
                <c:pt idx="70">
                  <c:v>6.9999999999999899E-5</c:v>
                </c:pt>
                <c:pt idx="71">
                  <c:v>7.0999999999999896E-5</c:v>
                </c:pt>
                <c:pt idx="72">
                  <c:v>7.1999999999999893E-5</c:v>
                </c:pt>
                <c:pt idx="73">
                  <c:v>7.2999999999999891E-5</c:v>
                </c:pt>
                <c:pt idx="74">
                  <c:v>7.3999999999999888E-5</c:v>
                </c:pt>
                <c:pt idx="75">
                  <c:v>7.4999999999999885E-5</c:v>
                </c:pt>
                <c:pt idx="76">
                  <c:v>7.5999999999999882E-5</c:v>
                </c:pt>
                <c:pt idx="77">
                  <c:v>7.6999999999999879E-5</c:v>
                </c:pt>
                <c:pt idx="78">
                  <c:v>7.7999999999999877E-5</c:v>
                </c:pt>
                <c:pt idx="79">
                  <c:v>7.8999999999999874E-5</c:v>
                </c:pt>
                <c:pt idx="80">
                  <c:v>7.9999999999999871E-5</c:v>
                </c:pt>
                <c:pt idx="81">
                  <c:v>8.0999999999999868E-5</c:v>
                </c:pt>
                <c:pt idx="82">
                  <c:v>8.1999999999999865E-5</c:v>
                </c:pt>
                <c:pt idx="83">
                  <c:v>8.2999999999999863E-5</c:v>
                </c:pt>
                <c:pt idx="84">
                  <c:v>8.399999999999986E-5</c:v>
                </c:pt>
                <c:pt idx="85">
                  <c:v>8.4999999999999857E-5</c:v>
                </c:pt>
                <c:pt idx="86">
                  <c:v>8.5999999999999854E-5</c:v>
                </c:pt>
                <c:pt idx="87">
                  <c:v>8.6999999999999851E-5</c:v>
                </c:pt>
                <c:pt idx="88">
                  <c:v>8.7999999999999849E-5</c:v>
                </c:pt>
                <c:pt idx="89">
                  <c:v>8.8999999999999846E-5</c:v>
                </c:pt>
                <c:pt idx="90">
                  <c:v>8.9999999999999843E-5</c:v>
                </c:pt>
                <c:pt idx="91">
                  <c:v>9.099999999999984E-5</c:v>
                </c:pt>
                <c:pt idx="92">
                  <c:v>9.1999999999999837E-5</c:v>
                </c:pt>
                <c:pt idx="93">
                  <c:v>9.2999999999999835E-5</c:v>
                </c:pt>
                <c:pt idx="94">
                  <c:v>9.3999999999999832E-5</c:v>
                </c:pt>
                <c:pt idx="95">
                  <c:v>9.4999999999999829E-5</c:v>
                </c:pt>
                <c:pt idx="96">
                  <c:v>9.5999999999999826E-5</c:v>
                </c:pt>
                <c:pt idx="97">
                  <c:v>9.6999999999999823E-5</c:v>
                </c:pt>
                <c:pt idx="98">
                  <c:v>9.7999999999999821E-5</c:v>
                </c:pt>
                <c:pt idx="99">
                  <c:v>9.8999999999999818E-5</c:v>
                </c:pt>
                <c:pt idx="100">
                  <c:v>9.9999999999999815E-5</c:v>
                </c:pt>
                <c:pt idx="101">
                  <c:v>1.0099999999999981E-4</c:v>
                </c:pt>
                <c:pt idx="102">
                  <c:v>1.0199999999999981E-4</c:v>
                </c:pt>
                <c:pt idx="103">
                  <c:v>1.0299999999999981E-4</c:v>
                </c:pt>
                <c:pt idx="104">
                  <c:v>1.039999999999998E-4</c:v>
                </c:pt>
                <c:pt idx="105">
                  <c:v>1.049999999999998E-4</c:v>
                </c:pt>
                <c:pt idx="106">
                  <c:v>1.059999999999998E-4</c:v>
                </c:pt>
                <c:pt idx="107">
                  <c:v>1.069999999999998E-4</c:v>
                </c:pt>
                <c:pt idx="108">
                  <c:v>1.0799999999999979E-4</c:v>
                </c:pt>
                <c:pt idx="109">
                  <c:v>1.0899999999999979E-4</c:v>
                </c:pt>
                <c:pt idx="110">
                  <c:v>1.0999999999999979E-4</c:v>
                </c:pt>
                <c:pt idx="111">
                  <c:v>1.1099999999999978E-4</c:v>
                </c:pt>
                <c:pt idx="112">
                  <c:v>1.1199999999999978E-4</c:v>
                </c:pt>
                <c:pt idx="113">
                  <c:v>1.1299999999999978E-4</c:v>
                </c:pt>
                <c:pt idx="114">
                  <c:v>1.1399999999999978E-4</c:v>
                </c:pt>
                <c:pt idx="115">
                  <c:v>1.1499999999999977E-4</c:v>
                </c:pt>
                <c:pt idx="116">
                  <c:v>1.1599999999999977E-4</c:v>
                </c:pt>
                <c:pt idx="117">
                  <c:v>1.1699999999999977E-4</c:v>
                </c:pt>
                <c:pt idx="118">
                  <c:v>1.1799999999999976E-4</c:v>
                </c:pt>
                <c:pt idx="119">
                  <c:v>1.1899999999999976E-4</c:v>
                </c:pt>
                <c:pt idx="120">
                  <c:v>1.1999999999999976E-4</c:v>
                </c:pt>
                <c:pt idx="121">
                  <c:v>1.2099999999999976E-4</c:v>
                </c:pt>
                <c:pt idx="122">
                  <c:v>1.2199999999999975E-4</c:v>
                </c:pt>
                <c:pt idx="123">
                  <c:v>1.2299999999999976E-4</c:v>
                </c:pt>
                <c:pt idx="124">
                  <c:v>1.2399999999999976E-4</c:v>
                </c:pt>
                <c:pt idx="125">
                  <c:v>1.2499999999999976E-4</c:v>
                </c:pt>
                <c:pt idx="126">
                  <c:v>1.2599999999999976E-4</c:v>
                </c:pt>
                <c:pt idx="127">
                  <c:v>1.2699999999999975E-4</c:v>
                </c:pt>
                <c:pt idx="128">
                  <c:v>1.2799999999999975E-4</c:v>
                </c:pt>
                <c:pt idx="129">
                  <c:v>1.2899999999999975E-4</c:v>
                </c:pt>
                <c:pt idx="130">
                  <c:v>1.2999999999999974E-4</c:v>
                </c:pt>
                <c:pt idx="131">
                  <c:v>1.3099999999999974E-4</c:v>
                </c:pt>
                <c:pt idx="132">
                  <c:v>1.3199999999999974E-4</c:v>
                </c:pt>
                <c:pt idx="133">
                  <c:v>1.3299999999999974E-4</c:v>
                </c:pt>
                <c:pt idx="134">
                  <c:v>1.3399999999999973E-4</c:v>
                </c:pt>
                <c:pt idx="135">
                  <c:v>1.3499999999999973E-4</c:v>
                </c:pt>
                <c:pt idx="136">
                  <c:v>1.3599999999999973E-4</c:v>
                </c:pt>
                <c:pt idx="137">
                  <c:v>1.3699999999999973E-4</c:v>
                </c:pt>
                <c:pt idx="138">
                  <c:v>1.3799999999999972E-4</c:v>
                </c:pt>
                <c:pt idx="139">
                  <c:v>1.3899999999999972E-4</c:v>
                </c:pt>
                <c:pt idx="140">
                  <c:v>1.3999999999999972E-4</c:v>
                </c:pt>
                <c:pt idx="141">
                  <c:v>1.4099999999999971E-4</c:v>
                </c:pt>
                <c:pt idx="142">
                  <c:v>1.4199999999999971E-4</c:v>
                </c:pt>
                <c:pt idx="143">
                  <c:v>1.4299999999999971E-4</c:v>
                </c:pt>
                <c:pt idx="144">
                  <c:v>1.4399999999999971E-4</c:v>
                </c:pt>
                <c:pt idx="145">
                  <c:v>1.449999999999997E-4</c:v>
                </c:pt>
                <c:pt idx="146">
                  <c:v>1.459999999999997E-4</c:v>
                </c:pt>
                <c:pt idx="147">
                  <c:v>1.469999999999997E-4</c:v>
                </c:pt>
                <c:pt idx="148">
                  <c:v>1.4799999999999969E-4</c:v>
                </c:pt>
                <c:pt idx="149">
                  <c:v>1.4899999999999969E-4</c:v>
                </c:pt>
                <c:pt idx="150">
                  <c:v>1.4999999999999969E-4</c:v>
                </c:pt>
                <c:pt idx="151">
                  <c:v>1.5099999999999969E-4</c:v>
                </c:pt>
                <c:pt idx="152">
                  <c:v>1.5199999999999968E-4</c:v>
                </c:pt>
                <c:pt idx="153">
                  <c:v>1.5299999999999968E-4</c:v>
                </c:pt>
                <c:pt idx="154">
                  <c:v>1.5399999999999968E-4</c:v>
                </c:pt>
                <c:pt idx="155">
                  <c:v>1.5499999999999967E-4</c:v>
                </c:pt>
                <c:pt idx="156">
                  <c:v>1.5599999999999967E-4</c:v>
                </c:pt>
                <c:pt idx="157">
                  <c:v>1.5699999999999967E-4</c:v>
                </c:pt>
                <c:pt idx="158">
                  <c:v>1.5799999999999967E-4</c:v>
                </c:pt>
                <c:pt idx="159">
                  <c:v>1.5899999999999966E-4</c:v>
                </c:pt>
                <c:pt idx="160">
                  <c:v>1.5999999999999966E-4</c:v>
                </c:pt>
                <c:pt idx="161">
                  <c:v>1.6099999999999966E-4</c:v>
                </c:pt>
                <c:pt idx="162">
                  <c:v>1.6199999999999966E-4</c:v>
                </c:pt>
                <c:pt idx="163">
                  <c:v>1.6299999999999965E-4</c:v>
                </c:pt>
                <c:pt idx="164">
                  <c:v>1.6399999999999965E-4</c:v>
                </c:pt>
                <c:pt idx="165">
                  <c:v>1.6499999999999965E-4</c:v>
                </c:pt>
                <c:pt idx="166">
                  <c:v>1.6599999999999964E-4</c:v>
                </c:pt>
                <c:pt idx="167">
                  <c:v>1.6699999999999964E-4</c:v>
                </c:pt>
                <c:pt idx="168">
                  <c:v>1.6799999999999964E-4</c:v>
                </c:pt>
                <c:pt idx="169">
                  <c:v>1.6899999999999964E-4</c:v>
                </c:pt>
                <c:pt idx="170">
                  <c:v>1.6999999999999963E-4</c:v>
                </c:pt>
                <c:pt idx="171">
                  <c:v>1.7099999999999963E-4</c:v>
                </c:pt>
                <c:pt idx="172">
                  <c:v>1.7199999999999963E-4</c:v>
                </c:pt>
                <c:pt idx="173">
                  <c:v>1.7299999999999962E-4</c:v>
                </c:pt>
                <c:pt idx="174">
                  <c:v>1.7399999999999962E-4</c:v>
                </c:pt>
                <c:pt idx="175">
                  <c:v>1.7499999999999962E-4</c:v>
                </c:pt>
                <c:pt idx="176">
                  <c:v>1.7599999999999962E-4</c:v>
                </c:pt>
                <c:pt idx="177">
                  <c:v>1.7699999999999961E-4</c:v>
                </c:pt>
                <c:pt idx="178">
                  <c:v>1.7799999999999961E-4</c:v>
                </c:pt>
                <c:pt idx="179">
                  <c:v>1.7899999999999961E-4</c:v>
                </c:pt>
                <c:pt idx="180">
                  <c:v>1.799999999999996E-4</c:v>
                </c:pt>
                <c:pt idx="181">
                  <c:v>1.809999999999996E-4</c:v>
                </c:pt>
                <c:pt idx="182">
                  <c:v>1.819999999999996E-4</c:v>
                </c:pt>
                <c:pt idx="183">
                  <c:v>1.829999999999996E-4</c:v>
                </c:pt>
                <c:pt idx="184">
                  <c:v>1.8399999999999959E-4</c:v>
                </c:pt>
                <c:pt idx="185">
                  <c:v>1.8499999999999959E-4</c:v>
                </c:pt>
                <c:pt idx="186">
                  <c:v>1.8599999999999959E-4</c:v>
                </c:pt>
                <c:pt idx="187">
                  <c:v>1.8699999999999959E-4</c:v>
                </c:pt>
                <c:pt idx="188">
                  <c:v>1.8799999999999958E-4</c:v>
                </c:pt>
                <c:pt idx="189">
                  <c:v>1.8899999999999958E-4</c:v>
                </c:pt>
                <c:pt idx="190">
                  <c:v>1.8999999999999958E-4</c:v>
                </c:pt>
                <c:pt idx="191">
                  <c:v>1.9099999999999957E-4</c:v>
                </c:pt>
                <c:pt idx="192">
                  <c:v>1.9199999999999957E-4</c:v>
                </c:pt>
                <c:pt idx="193">
                  <c:v>1.9299999999999957E-4</c:v>
                </c:pt>
                <c:pt idx="194">
                  <c:v>1.9399999999999957E-4</c:v>
                </c:pt>
                <c:pt idx="195">
                  <c:v>1.9499999999999956E-4</c:v>
                </c:pt>
                <c:pt idx="196">
                  <c:v>1.9599999999999956E-4</c:v>
                </c:pt>
                <c:pt idx="197">
                  <c:v>1.9699999999999956E-4</c:v>
                </c:pt>
                <c:pt idx="198">
                  <c:v>1.9799999999999955E-4</c:v>
                </c:pt>
                <c:pt idx="199">
                  <c:v>1.9899999999999955E-4</c:v>
                </c:pt>
                <c:pt idx="200">
                  <c:v>1.9999999999999955E-4</c:v>
                </c:pt>
                <c:pt idx="201">
                  <c:v>2.0099999999999955E-4</c:v>
                </c:pt>
                <c:pt idx="202">
                  <c:v>2.0199999999999954E-4</c:v>
                </c:pt>
                <c:pt idx="203">
                  <c:v>2.0299999999999954E-4</c:v>
                </c:pt>
                <c:pt idx="204">
                  <c:v>2.0399999999999954E-4</c:v>
                </c:pt>
                <c:pt idx="205">
                  <c:v>2.0499999999999953E-4</c:v>
                </c:pt>
                <c:pt idx="206">
                  <c:v>2.0599999999999953E-4</c:v>
                </c:pt>
                <c:pt idx="207">
                  <c:v>2.0699999999999953E-4</c:v>
                </c:pt>
                <c:pt idx="208">
                  <c:v>2.0799999999999953E-4</c:v>
                </c:pt>
                <c:pt idx="209">
                  <c:v>2.0899999999999952E-4</c:v>
                </c:pt>
                <c:pt idx="210">
                  <c:v>2.0999999999999952E-4</c:v>
                </c:pt>
                <c:pt idx="211">
                  <c:v>2.1099999999999952E-4</c:v>
                </c:pt>
                <c:pt idx="212">
                  <c:v>2.1199999999999952E-4</c:v>
                </c:pt>
                <c:pt idx="213">
                  <c:v>2.1299999999999951E-4</c:v>
                </c:pt>
                <c:pt idx="214">
                  <c:v>2.1399999999999951E-4</c:v>
                </c:pt>
                <c:pt idx="215">
                  <c:v>2.1499999999999951E-4</c:v>
                </c:pt>
                <c:pt idx="216">
                  <c:v>2.159999999999995E-4</c:v>
                </c:pt>
                <c:pt idx="217">
                  <c:v>2.169999999999995E-4</c:v>
                </c:pt>
                <c:pt idx="218">
                  <c:v>2.179999999999995E-4</c:v>
                </c:pt>
                <c:pt idx="219">
                  <c:v>2.189999999999995E-4</c:v>
                </c:pt>
                <c:pt idx="220">
                  <c:v>2.1999999999999949E-4</c:v>
                </c:pt>
                <c:pt idx="221">
                  <c:v>2.2099999999999949E-4</c:v>
                </c:pt>
                <c:pt idx="222">
                  <c:v>2.2199999999999949E-4</c:v>
                </c:pt>
                <c:pt idx="223">
                  <c:v>2.2299999999999948E-4</c:v>
                </c:pt>
                <c:pt idx="224">
                  <c:v>2.2399999999999948E-4</c:v>
                </c:pt>
                <c:pt idx="225">
                  <c:v>2.2499999999999948E-4</c:v>
                </c:pt>
                <c:pt idx="226">
                  <c:v>2.2599999999999948E-4</c:v>
                </c:pt>
                <c:pt idx="227">
                  <c:v>2.2699999999999947E-4</c:v>
                </c:pt>
                <c:pt idx="228">
                  <c:v>2.2799999999999947E-4</c:v>
                </c:pt>
                <c:pt idx="229">
                  <c:v>2.2899999999999947E-4</c:v>
                </c:pt>
                <c:pt idx="230">
                  <c:v>2.2999999999999946E-4</c:v>
                </c:pt>
                <c:pt idx="231">
                  <c:v>2.3099999999999946E-4</c:v>
                </c:pt>
                <c:pt idx="232">
                  <c:v>2.3199999999999946E-4</c:v>
                </c:pt>
                <c:pt idx="233">
                  <c:v>2.3299999999999946E-4</c:v>
                </c:pt>
                <c:pt idx="234">
                  <c:v>2.3399999999999945E-4</c:v>
                </c:pt>
                <c:pt idx="235">
                  <c:v>2.3499999999999945E-4</c:v>
                </c:pt>
                <c:pt idx="236">
                  <c:v>2.3599999999999945E-4</c:v>
                </c:pt>
                <c:pt idx="237">
                  <c:v>2.3699999999999945E-4</c:v>
                </c:pt>
                <c:pt idx="238">
                  <c:v>2.3799999999999944E-4</c:v>
                </c:pt>
                <c:pt idx="239">
                  <c:v>2.3899999999999944E-4</c:v>
                </c:pt>
                <c:pt idx="240">
                  <c:v>2.3999999999999944E-4</c:v>
                </c:pt>
                <c:pt idx="241">
                  <c:v>2.4099999999999943E-4</c:v>
                </c:pt>
                <c:pt idx="242">
                  <c:v>2.4199999999999943E-4</c:v>
                </c:pt>
                <c:pt idx="243">
                  <c:v>2.4299999999999943E-4</c:v>
                </c:pt>
                <c:pt idx="244">
                  <c:v>2.4399999999999943E-4</c:v>
                </c:pt>
                <c:pt idx="245">
                  <c:v>2.4499999999999945E-4</c:v>
                </c:pt>
                <c:pt idx="246">
                  <c:v>2.4599999999999947E-4</c:v>
                </c:pt>
                <c:pt idx="247">
                  <c:v>2.469999999999995E-4</c:v>
                </c:pt>
                <c:pt idx="248">
                  <c:v>2.4799999999999952E-4</c:v>
                </c:pt>
                <c:pt idx="249">
                  <c:v>2.4899999999999955E-4</c:v>
                </c:pt>
                <c:pt idx="250">
                  <c:v>2.4999999999999957E-4</c:v>
                </c:pt>
                <c:pt idx="251">
                  <c:v>2.509999999999996E-4</c:v>
                </c:pt>
                <c:pt idx="252">
                  <c:v>2.5199999999999962E-4</c:v>
                </c:pt>
                <c:pt idx="253">
                  <c:v>2.5299999999999964E-4</c:v>
                </c:pt>
                <c:pt idx="254">
                  <c:v>2.5399999999999967E-4</c:v>
                </c:pt>
                <c:pt idx="255">
                  <c:v>2.5499999999999969E-4</c:v>
                </c:pt>
                <c:pt idx="256">
                  <c:v>2.5599999999999972E-4</c:v>
                </c:pt>
                <c:pt idx="257">
                  <c:v>2.5699999999999974E-4</c:v>
                </c:pt>
                <c:pt idx="258">
                  <c:v>2.5799999999999977E-4</c:v>
                </c:pt>
                <c:pt idx="259">
                  <c:v>2.5899999999999979E-4</c:v>
                </c:pt>
                <c:pt idx="260">
                  <c:v>2.5999999999999981E-4</c:v>
                </c:pt>
                <c:pt idx="261">
                  <c:v>2.6099999999999984E-4</c:v>
                </c:pt>
                <c:pt idx="262">
                  <c:v>2.6199999999999986E-4</c:v>
                </c:pt>
                <c:pt idx="263">
                  <c:v>2.6299999999999989E-4</c:v>
                </c:pt>
                <c:pt idx="264">
                  <c:v>2.6399999999999991E-4</c:v>
                </c:pt>
                <c:pt idx="265">
                  <c:v>2.6499999999999994E-4</c:v>
                </c:pt>
                <c:pt idx="266">
                  <c:v>2.6599999999999996E-4</c:v>
                </c:pt>
                <c:pt idx="267">
                  <c:v>2.6699999999999998E-4</c:v>
                </c:pt>
                <c:pt idx="268">
                  <c:v>2.6800000000000001E-4</c:v>
                </c:pt>
                <c:pt idx="269">
                  <c:v>2.6900000000000003E-4</c:v>
                </c:pt>
                <c:pt idx="270">
                  <c:v>2.7000000000000006E-4</c:v>
                </c:pt>
                <c:pt idx="271">
                  <c:v>2.7100000000000008E-4</c:v>
                </c:pt>
                <c:pt idx="272">
                  <c:v>2.7200000000000011E-4</c:v>
                </c:pt>
                <c:pt idx="273">
                  <c:v>2.7300000000000013E-4</c:v>
                </c:pt>
                <c:pt idx="274">
                  <c:v>2.7400000000000015E-4</c:v>
                </c:pt>
                <c:pt idx="275">
                  <c:v>2.7500000000000018E-4</c:v>
                </c:pt>
                <c:pt idx="276">
                  <c:v>2.760000000000002E-4</c:v>
                </c:pt>
                <c:pt idx="277">
                  <c:v>2.7700000000000023E-4</c:v>
                </c:pt>
                <c:pt idx="278">
                  <c:v>2.7800000000000025E-4</c:v>
                </c:pt>
                <c:pt idx="279">
                  <c:v>2.7900000000000028E-4</c:v>
                </c:pt>
                <c:pt idx="280">
                  <c:v>2.800000000000003E-4</c:v>
                </c:pt>
                <c:pt idx="281">
                  <c:v>2.8100000000000033E-4</c:v>
                </c:pt>
                <c:pt idx="282">
                  <c:v>2.8200000000000035E-4</c:v>
                </c:pt>
                <c:pt idx="283">
                  <c:v>2.8300000000000037E-4</c:v>
                </c:pt>
                <c:pt idx="284">
                  <c:v>2.840000000000004E-4</c:v>
                </c:pt>
                <c:pt idx="285">
                  <c:v>2.8500000000000042E-4</c:v>
                </c:pt>
                <c:pt idx="286">
                  <c:v>2.8600000000000045E-4</c:v>
                </c:pt>
                <c:pt idx="287">
                  <c:v>2.8700000000000047E-4</c:v>
                </c:pt>
                <c:pt idx="288">
                  <c:v>2.880000000000005E-4</c:v>
                </c:pt>
                <c:pt idx="289">
                  <c:v>2.8900000000000052E-4</c:v>
                </c:pt>
                <c:pt idx="290">
                  <c:v>2.9000000000000054E-4</c:v>
                </c:pt>
                <c:pt idx="291">
                  <c:v>2.9100000000000057E-4</c:v>
                </c:pt>
                <c:pt idx="292">
                  <c:v>2.9200000000000059E-4</c:v>
                </c:pt>
                <c:pt idx="293">
                  <c:v>2.9300000000000062E-4</c:v>
                </c:pt>
                <c:pt idx="294">
                  <c:v>2.9400000000000064E-4</c:v>
                </c:pt>
                <c:pt idx="295">
                  <c:v>2.9500000000000067E-4</c:v>
                </c:pt>
                <c:pt idx="296">
                  <c:v>2.9600000000000069E-4</c:v>
                </c:pt>
                <c:pt idx="297">
                  <c:v>2.9700000000000071E-4</c:v>
                </c:pt>
                <c:pt idx="298">
                  <c:v>2.9800000000000074E-4</c:v>
                </c:pt>
                <c:pt idx="299">
                  <c:v>2.9900000000000076E-4</c:v>
                </c:pt>
                <c:pt idx="300">
                  <c:v>3.0000000000000079E-4</c:v>
                </c:pt>
                <c:pt idx="301">
                  <c:v>3.0100000000000081E-4</c:v>
                </c:pt>
                <c:pt idx="302">
                  <c:v>3.0200000000000084E-4</c:v>
                </c:pt>
                <c:pt idx="303">
                  <c:v>3.0300000000000086E-4</c:v>
                </c:pt>
                <c:pt idx="304">
                  <c:v>3.0400000000000088E-4</c:v>
                </c:pt>
                <c:pt idx="305">
                  <c:v>3.0500000000000091E-4</c:v>
                </c:pt>
                <c:pt idx="306">
                  <c:v>3.0600000000000093E-4</c:v>
                </c:pt>
                <c:pt idx="307">
                  <c:v>3.0700000000000096E-4</c:v>
                </c:pt>
                <c:pt idx="308">
                  <c:v>3.0800000000000098E-4</c:v>
                </c:pt>
                <c:pt idx="309">
                  <c:v>3.0900000000000101E-4</c:v>
                </c:pt>
                <c:pt idx="310">
                  <c:v>3.1000000000000103E-4</c:v>
                </c:pt>
                <c:pt idx="311">
                  <c:v>3.1100000000000105E-4</c:v>
                </c:pt>
                <c:pt idx="312">
                  <c:v>3.1200000000000108E-4</c:v>
                </c:pt>
                <c:pt idx="313">
                  <c:v>3.130000000000011E-4</c:v>
                </c:pt>
                <c:pt idx="314">
                  <c:v>3.1400000000000113E-4</c:v>
                </c:pt>
                <c:pt idx="315">
                  <c:v>3.1500000000000115E-4</c:v>
                </c:pt>
                <c:pt idx="316">
                  <c:v>3.1600000000000118E-4</c:v>
                </c:pt>
                <c:pt idx="317">
                  <c:v>3.170000000000012E-4</c:v>
                </c:pt>
                <c:pt idx="318">
                  <c:v>3.1800000000000122E-4</c:v>
                </c:pt>
                <c:pt idx="319">
                  <c:v>3.1900000000000125E-4</c:v>
                </c:pt>
                <c:pt idx="320">
                  <c:v>3.2000000000000127E-4</c:v>
                </c:pt>
                <c:pt idx="321">
                  <c:v>3.210000000000013E-4</c:v>
                </c:pt>
                <c:pt idx="322">
                  <c:v>3.2200000000000132E-4</c:v>
                </c:pt>
                <c:pt idx="323">
                  <c:v>3.2300000000000135E-4</c:v>
                </c:pt>
                <c:pt idx="324">
                  <c:v>3.2400000000000137E-4</c:v>
                </c:pt>
                <c:pt idx="325">
                  <c:v>3.2500000000000139E-4</c:v>
                </c:pt>
                <c:pt idx="326">
                  <c:v>3.2600000000000142E-4</c:v>
                </c:pt>
                <c:pt idx="327">
                  <c:v>3.2700000000000144E-4</c:v>
                </c:pt>
                <c:pt idx="328">
                  <c:v>3.2800000000000147E-4</c:v>
                </c:pt>
                <c:pt idx="329">
                  <c:v>3.2900000000000149E-4</c:v>
                </c:pt>
                <c:pt idx="330">
                  <c:v>3.3000000000000152E-4</c:v>
                </c:pt>
                <c:pt idx="331">
                  <c:v>3.3100000000000154E-4</c:v>
                </c:pt>
                <c:pt idx="332">
                  <c:v>3.3200000000000156E-4</c:v>
                </c:pt>
                <c:pt idx="333">
                  <c:v>3.3300000000000159E-4</c:v>
                </c:pt>
                <c:pt idx="334">
                  <c:v>3.3400000000000161E-4</c:v>
                </c:pt>
                <c:pt idx="335">
                  <c:v>3.3500000000000164E-4</c:v>
                </c:pt>
                <c:pt idx="336">
                  <c:v>3.3600000000000166E-4</c:v>
                </c:pt>
                <c:pt idx="337">
                  <c:v>3.3700000000000169E-4</c:v>
                </c:pt>
                <c:pt idx="338">
                  <c:v>3.3800000000000171E-4</c:v>
                </c:pt>
                <c:pt idx="339">
                  <c:v>3.3900000000000173E-4</c:v>
                </c:pt>
                <c:pt idx="340">
                  <c:v>3.4000000000000176E-4</c:v>
                </c:pt>
                <c:pt idx="341">
                  <c:v>3.4100000000000178E-4</c:v>
                </c:pt>
                <c:pt idx="342">
                  <c:v>3.4200000000000181E-4</c:v>
                </c:pt>
                <c:pt idx="343">
                  <c:v>3.4300000000000183E-4</c:v>
                </c:pt>
                <c:pt idx="344">
                  <c:v>3.4400000000000186E-4</c:v>
                </c:pt>
                <c:pt idx="345">
                  <c:v>3.4500000000000188E-4</c:v>
                </c:pt>
                <c:pt idx="346">
                  <c:v>3.460000000000019E-4</c:v>
                </c:pt>
                <c:pt idx="347">
                  <c:v>3.4700000000000193E-4</c:v>
                </c:pt>
                <c:pt idx="348">
                  <c:v>3.4800000000000195E-4</c:v>
                </c:pt>
                <c:pt idx="349">
                  <c:v>3.4900000000000198E-4</c:v>
                </c:pt>
                <c:pt idx="350">
                  <c:v>3.50000000000002E-4</c:v>
                </c:pt>
                <c:pt idx="351">
                  <c:v>3.5100000000000203E-4</c:v>
                </c:pt>
                <c:pt idx="352">
                  <c:v>3.5200000000000205E-4</c:v>
                </c:pt>
                <c:pt idx="353">
                  <c:v>3.5300000000000208E-4</c:v>
                </c:pt>
                <c:pt idx="354">
                  <c:v>3.540000000000021E-4</c:v>
                </c:pt>
                <c:pt idx="355">
                  <c:v>3.5500000000000212E-4</c:v>
                </c:pt>
                <c:pt idx="356">
                  <c:v>3.5600000000000215E-4</c:v>
                </c:pt>
                <c:pt idx="357">
                  <c:v>3.5700000000000217E-4</c:v>
                </c:pt>
                <c:pt idx="358">
                  <c:v>3.580000000000022E-4</c:v>
                </c:pt>
                <c:pt idx="359">
                  <c:v>3.5900000000000222E-4</c:v>
                </c:pt>
                <c:pt idx="360">
                  <c:v>3.6000000000000225E-4</c:v>
                </c:pt>
                <c:pt idx="361">
                  <c:v>3.6100000000000227E-4</c:v>
                </c:pt>
                <c:pt idx="362">
                  <c:v>3.6200000000000229E-4</c:v>
                </c:pt>
                <c:pt idx="363">
                  <c:v>3.6300000000000232E-4</c:v>
                </c:pt>
                <c:pt idx="364">
                  <c:v>3.6400000000000234E-4</c:v>
                </c:pt>
                <c:pt idx="365">
                  <c:v>3.6500000000000237E-4</c:v>
                </c:pt>
                <c:pt idx="366">
                  <c:v>3.6600000000000239E-4</c:v>
                </c:pt>
                <c:pt idx="367">
                  <c:v>3.6700000000000242E-4</c:v>
                </c:pt>
                <c:pt idx="368">
                  <c:v>3.6800000000000244E-4</c:v>
                </c:pt>
                <c:pt idx="369">
                  <c:v>3.6900000000000246E-4</c:v>
                </c:pt>
                <c:pt idx="370">
                  <c:v>3.7000000000000249E-4</c:v>
                </c:pt>
                <c:pt idx="371">
                  <c:v>3.7100000000000251E-4</c:v>
                </c:pt>
                <c:pt idx="372">
                  <c:v>3.7200000000000254E-4</c:v>
                </c:pt>
                <c:pt idx="373">
                  <c:v>3.7300000000000256E-4</c:v>
                </c:pt>
                <c:pt idx="374">
                  <c:v>3.7400000000000259E-4</c:v>
                </c:pt>
                <c:pt idx="375">
                  <c:v>3.7500000000000261E-4</c:v>
                </c:pt>
                <c:pt idx="376">
                  <c:v>3.7600000000000263E-4</c:v>
                </c:pt>
                <c:pt idx="377">
                  <c:v>3.7700000000000266E-4</c:v>
                </c:pt>
                <c:pt idx="378">
                  <c:v>3.7800000000000268E-4</c:v>
                </c:pt>
                <c:pt idx="379">
                  <c:v>3.7900000000000271E-4</c:v>
                </c:pt>
                <c:pt idx="380">
                  <c:v>3.8000000000000273E-4</c:v>
                </c:pt>
                <c:pt idx="381">
                  <c:v>3.8100000000000276E-4</c:v>
                </c:pt>
                <c:pt idx="382">
                  <c:v>3.8200000000000278E-4</c:v>
                </c:pt>
                <c:pt idx="383">
                  <c:v>3.830000000000028E-4</c:v>
                </c:pt>
                <c:pt idx="384">
                  <c:v>3.8400000000000283E-4</c:v>
                </c:pt>
                <c:pt idx="385">
                  <c:v>3.8500000000000285E-4</c:v>
                </c:pt>
                <c:pt idx="386">
                  <c:v>3.8600000000000288E-4</c:v>
                </c:pt>
                <c:pt idx="387">
                  <c:v>3.870000000000029E-4</c:v>
                </c:pt>
                <c:pt idx="388">
                  <c:v>3.8800000000000293E-4</c:v>
                </c:pt>
                <c:pt idx="389">
                  <c:v>3.8900000000000295E-4</c:v>
                </c:pt>
                <c:pt idx="390">
                  <c:v>3.9000000000000297E-4</c:v>
                </c:pt>
                <c:pt idx="391">
                  <c:v>3.91000000000003E-4</c:v>
                </c:pt>
                <c:pt idx="392">
                  <c:v>3.9200000000000302E-4</c:v>
                </c:pt>
                <c:pt idx="393">
                  <c:v>3.9300000000000305E-4</c:v>
                </c:pt>
                <c:pt idx="394">
                  <c:v>3.9400000000000307E-4</c:v>
                </c:pt>
                <c:pt idx="395">
                  <c:v>3.950000000000031E-4</c:v>
                </c:pt>
                <c:pt idx="396">
                  <c:v>3.9600000000000312E-4</c:v>
                </c:pt>
                <c:pt idx="397">
                  <c:v>3.9700000000000314E-4</c:v>
                </c:pt>
                <c:pt idx="398">
                  <c:v>3.9800000000000317E-4</c:v>
                </c:pt>
                <c:pt idx="399">
                  <c:v>3.9900000000000319E-4</c:v>
                </c:pt>
                <c:pt idx="400">
                  <c:v>4.0000000000000322E-4</c:v>
                </c:pt>
                <c:pt idx="401">
                  <c:v>4.0100000000000324E-4</c:v>
                </c:pt>
                <c:pt idx="402">
                  <c:v>4.0200000000000327E-4</c:v>
                </c:pt>
                <c:pt idx="403">
                  <c:v>4.0300000000000329E-4</c:v>
                </c:pt>
                <c:pt idx="404">
                  <c:v>4.0400000000000331E-4</c:v>
                </c:pt>
                <c:pt idx="405">
                  <c:v>4.0500000000000334E-4</c:v>
                </c:pt>
                <c:pt idx="406">
                  <c:v>4.0600000000000336E-4</c:v>
                </c:pt>
                <c:pt idx="407">
                  <c:v>4.0700000000000339E-4</c:v>
                </c:pt>
                <c:pt idx="408">
                  <c:v>4.0800000000000341E-4</c:v>
                </c:pt>
                <c:pt idx="409">
                  <c:v>4.0900000000000344E-4</c:v>
                </c:pt>
                <c:pt idx="410">
                  <c:v>4.1000000000000346E-4</c:v>
                </c:pt>
                <c:pt idx="411">
                  <c:v>4.1100000000000348E-4</c:v>
                </c:pt>
                <c:pt idx="412">
                  <c:v>4.1200000000000351E-4</c:v>
                </c:pt>
                <c:pt idx="413">
                  <c:v>4.1300000000000353E-4</c:v>
                </c:pt>
                <c:pt idx="414">
                  <c:v>4.1400000000000356E-4</c:v>
                </c:pt>
                <c:pt idx="415">
                  <c:v>4.1500000000000358E-4</c:v>
                </c:pt>
                <c:pt idx="416">
                  <c:v>4.1600000000000361E-4</c:v>
                </c:pt>
                <c:pt idx="417">
                  <c:v>4.1700000000000363E-4</c:v>
                </c:pt>
                <c:pt idx="418">
                  <c:v>4.1800000000000366E-4</c:v>
                </c:pt>
                <c:pt idx="419">
                  <c:v>4.1900000000000368E-4</c:v>
                </c:pt>
                <c:pt idx="420">
                  <c:v>4.200000000000037E-4</c:v>
                </c:pt>
                <c:pt idx="421">
                  <c:v>4.2100000000000373E-4</c:v>
                </c:pt>
                <c:pt idx="422">
                  <c:v>4.2200000000000375E-4</c:v>
                </c:pt>
                <c:pt idx="423">
                  <c:v>4.2300000000000378E-4</c:v>
                </c:pt>
                <c:pt idx="424">
                  <c:v>4.240000000000038E-4</c:v>
                </c:pt>
                <c:pt idx="425">
                  <c:v>4.2500000000000383E-4</c:v>
                </c:pt>
                <c:pt idx="426">
                  <c:v>4.2600000000000385E-4</c:v>
                </c:pt>
                <c:pt idx="427">
                  <c:v>4.2700000000000387E-4</c:v>
                </c:pt>
                <c:pt idx="428">
                  <c:v>4.280000000000039E-4</c:v>
                </c:pt>
                <c:pt idx="429">
                  <c:v>4.2900000000000392E-4</c:v>
                </c:pt>
                <c:pt idx="430">
                  <c:v>4.3000000000000395E-4</c:v>
                </c:pt>
                <c:pt idx="431">
                  <c:v>4.3100000000000397E-4</c:v>
                </c:pt>
                <c:pt idx="432">
                  <c:v>4.32000000000004E-4</c:v>
                </c:pt>
                <c:pt idx="433">
                  <c:v>4.3300000000000402E-4</c:v>
                </c:pt>
                <c:pt idx="434">
                  <c:v>4.3400000000000404E-4</c:v>
                </c:pt>
                <c:pt idx="435">
                  <c:v>4.3500000000000407E-4</c:v>
                </c:pt>
                <c:pt idx="436">
                  <c:v>4.3600000000000409E-4</c:v>
                </c:pt>
                <c:pt idx="437">
                  <c:v>4.3700000000000412E-4</c:v>
                </c:pt>
                <c:pt idx="438">
                  <c:v>4.3800000000000414E-4</c:v>
                </c:pt>
                <c:pt idx="439">
                  <c:v>4.3900000000000417E-4</c:v>
                </c:pt>
                <c:pt idx="440">
                  <c:v>4.4000000000000419E-4</c:v>
                </c:pt>
                <c:pt idx="441">
                  <c:v>4.4100000000000421E-4</c:v>
                </c:pt>
                <c:pt idx="442">
                  <c:v>4.4200000000000424E-4</c:v>
                </c:pt>
                <c:pt idx="443">
                  <c:v>4.4300000000000426E-4</c:v>
                </c:pt>
                <c:pt idx="444">
                  <c:v>4.4400000000000429E-4</c:v>
                </c:pt>
                <c:pt idx="445">
                  <c:v>4.4500000000000431E-4</c:v>
                </c:pt>
                <c:pt idx="446">
                  <c:v>4.4600000000000434E-4</c:v>
                </c:pt>
                <c:pt idx="447">
                  <c:v>4.4700000000000436E-4</c:v>
                </c:pt>
                <c:pt idx="448">
                  <c:v>4.4800000000000438E-4</c:v>
                </c:pt>
                <c:pt idx="449">
                  <c:v>4.4900000000000441E-4</c:v>
                </c:pt>
                <c:pt idx="450">
                  <c:v>4.5000000000000443E-4</c:v>
                </c:pt>
                <c:pt idx="451">
                  <c:v>4.5100000000000446E-4</c:v>
                </c:pt>
                <c:pt idx="452">
                  <c:v>4.5200000000000448E-4</c:v>
                </c:pt>
                <c:pt idx="453">
                  <c:v>4.5300000000000451E-4</c:v>
                </c:pt>
                <c:pt idx="454">
                  <c:v>4.5400000000000453E-4</c:v>
                </c:pt>
                <c:pt idx="455">
                  <c:v>4.5500000000000455E-4</c:v>
                </c:pt>
                <c:pt idx="456">
                  <c:v>4.5600000000000458E-4</c:v>
                </c:pt>
                <c:pt idx="457">
                  <c:v>4.570000000000046E-4</c:v>
                </c:pt>
                <c:pt idx="458">
                  <c:v>4.5800000000000463E-4</c:v>
                </c:pt>
                <c:pt idx="459">
                  <c:v>4.5900000000000465E-4</c:v>
                </c:pt>
                <c:pt idx="460">
                  <c:v>4.6000000000000468E-4</c:v>
                </c:pt>
                <c:pt idx="461">
                  <c:v>4.610000000000047E-4</c:v>
                </c:pt>
                <c:pt idx="462">
                  <c:v>4.6200000000000472E-4</c:v>
                </c:pt>
                <c:pt idx="463">
                  <c:v>4.6300000000000475E-4</c:v>
                </c:pt>
                <c:pt idx="464">
                  <c:v>4.6400000000000477E-4</c:v>
                </c:pt>
                <c:pt idx="465">
                  <c:v>4.650000000000048E-4</c:v>
                </c:pt>
                <c:pt idx="466">
                  <c:v>4.6600000000000482E-4</c:v>
                </c:pt>
                <c:pt idx="467">
                  <c:v>4.6700000000000485E-4</c:v>
                </c:pt>
                <c:pt idx="468">
                  <c:v>4.6800000000000487E-4</c:v>
                </c:pt>
                <c:pt idx="469">
                  <c:v>4.6900000000000489E-4</c:v>
                </c:pt>
                <c:pt idx="470">
                  <c:v>4.7000000000000492E-4</c:v>
                </c:pt>
                <c:pt idx="471">
                  <c:v>4.7100000000000494E-4</c:v>
                </c:pt>
                <c:pt idx="472">
                  <c:v>4.7200000000000497E-4</c:v>
                </c:pt>
                <c:pt idx="473">
                  <c:v>4.7300000000000499E-4</c:v>
                </c:pt>
                <c:pt idx="474">
                  <c:v>4.7400000000000502E-4</c:v>
                </c:pt>
                <c:pt idx="475">
                  <c:v>4.7500000000000504E-4</c:v>
                </c:pt>
                <c:pt idx="476">
                  <c:v>4.7600000000000506E-4</c:v>
                </c:pt>
                <c:pt idx="477">
                  <c:v>4.7700000000000509E-4</c:v>
                </c:pt>
                <c:pt idx="478">
                  <c:v>4.7800000000000511E-4</c:v>
                </c:pt>
                <c:pt idx="479">
                  <c:v>4.7900000000000514E-4</c:v>
                </c:pt>
                <c:pt idx="480">
                  <c:v>4.8000000000000516E-4</c:v>
                </c:pt>
                <c:pt idx="481">
                  <c:v>4.8100000000000519E-4</c:v>
                </c:pt>
                <c:pt idx="482">
                  <c:v>4.8200000000000521E-4</c:v>
                </c:pt>
                <c:pt idx="483">
                  <c:v>4.8300000000000524E-4</c:v>
                </c:pt>
                <c:pt idx="484">
                  <c:v>4.8400000000000526E-4</c:v>
                </c:pt>
                <c:pt idx="485">
                  <c:v>4.8500000000000528E-4</c:v>
                </c:pt>
                <c:pt idx="486">
                  <c:v>4.8600000000000531E-4</c:v>
                </c:pt>
                <c:pt idx="487">
                  <c:v>4.8700000000000533E-4</c:v>
                </c:pt>
                <c:pt idx="488">
                  <c:v>4.8800000000000536E-4</c:v>
                </c:pt>
                <c:pt idx="489">
                  <c:v>4.8900000000000538E-4</c:v>
                </c:pt>
                <c:pt idx="490">
                  <c:v>4.9000000000000541E-4</c:v>
                </c:pt>
                <c:pt idx="491">
                  <c:v>4.9100000000000543E-4</c:v>
                </c:pt>
                <c:pt idx="492">
                  <c:v>4.9200000000000545E-4</c:v>
                </c:pt>
                <c:pt idx="493">
                  <c:v>4.9300000000000548E-4</c:v>
                </c:pt>
                <c:pt idx="494">
                  <c:v>4.940000000000055E-4</c:v>
                </c:pt>
                <c:pt idx="495">
                  <c:v>4.9500000000000553E-4</c:v>
                </c:pt>
                <c:pt idx="496">
                  <c:v>4.9600000000000555E-4</c:v>
                </c:pt>
                <c:pt idx="497">
                  <c:v>4.9700000000000558E-4</c:v>
                </c:pt>
                <c:pt idx="498">
                  <c:v>4.980000000000056E-4</c:v>
                </c:pt>
                <c:pt idx="499">
                  <c:v>4.9900000000000562E-4</c:v>
                </c:pt>
                <c:pt idx="500">
                  <c:v>5.0000000000000565E-4</c:v>
                </c:pt>
                <c:pt idx="501">
                  <c:v>5.0100000000000567E-4</c:v>
                </c:pt>
                <c:pt idx="502">
                  <c:v>5.020000000000057E-4</c:v>
                </c:pt>
                <c:pt idx="503">
                  <c:v>5.0300000000000572E-4</c:v>
                </c:pt>
                <c:pt idx="504">
                  <c:v>5.0400000000000575E-4</c:v>
                </c:pt>
                <c:pt idx="505">
                  <c:v>5.0500000000000577E-4</c:v>
                </c:pt>
                <c:pt idx="506">
                  <c:v>5.0600000000000579E-4</c:v>
                </c:pt>
                <c:pt idx="507">
                  <c:v>5.0700000000000582E-4</c:v>
                </c:pt>
                <c:pt idx="508">
                  <c:v>5.0800000000000584E-4</c:v>
                </c:pt>
                <c:pt idx="509">
                  <c:v>5.0900000000000587E-4</c:v>
                </c:pt>
                <c:pt idx="510">
                  <c:v>5.1000000000000589E-4</c:v>
                </c:pt>
                <c:pt idx="511">
                  <c:v>5.1100000000000592E-4</c:v>
                </c:pt>
                <c:pt idx="512">
                  <c:v>5.1200000000000594E-4</c:v>
                </c:pt>
                <c:pt idx="513">
                  <c:v>5.1300000000000596E-4</c:v>
                </c:pt>
                <c:pt idx="514">
                  <c:v>5.1400000000000599E-4</c:v>
                </c:pt>
                <c:pt idx="515">
                  <c:v>5.1500000000000601E-4</c:v>
                </c:pt>
                <c:pt idx="516">
                  <c:v>5.1600000000000604E-4</c:v>
                </c:pt>
                <c:pt idx="517">
                  <c:v>5.1700000000000606E-4</c:v>
                </c:pt>
                <c:pt idx="518">
                  <c:v>5.1800000000000609E-4</c:v>
                </c:pt>
                <c:pt idx="519">
                  <c:v>5.1900000000000611E-4</c:v>
                </c:pt>
                <c:pt idx="520">
                  <c:v>5.2000000000000613E-4</c:v>
                </c:pt>
                <c:pt idx="521">
                  <c:v>5.2100000000000616E-4</c:v>
                </c:pt>
                <c:pt idx="522">
                  <c:v>5.2200000000000618E-4</c:v>
                </c:pt>
                <c:pt idx="523">
                  <c:v>5.2300000000000621E-4</c:v>
                </c:pt>
                <c:pt idx="524">
                  <c:v>5.2400000000000623E-4</c:v>
                </c:pt>
                <c:pt idx="525">
                  <c:v>5.2500000000000626E-4</c:v>
                </c:pt>
                <c:pt idx="526">
                  <c:v>5.2600000000000628E-4</c:v>
                </c:pt>
                <c:pt idx="527">
                  <c:v>5.270000000000063E-4</c:v>
                </c:pt>
                <c:pt idx="528">
                  <c:v>5.2800000000000633E-4</c:v>
                </c:pt>
                <c:pt idx="529">
                  <c:v>5.2900000000000635E-4</c:v>
                </c:pt>
                <c:pt idx="530">
                  <c:v>5.3000000000000638E-4</c:v>
                </c:pt>
                <c:pt idx="531">
                  <c:v>5.310000000000064E-4</c:v>
                </c:pt>
                <c:pt idx="532">
                  <c:v>5.3200000000000643E-4</c:v>
                </c:pt>
                <c:pt idx="533">
                  <c:v>5.3300000000000645E-4</c:v>
                </c:pt>
                <c:pt idx="534">
                  <c:v>5.3400000000000647E-4</c:v>
                </c:pt>
                <c:pt idx="535">
                  <c:v>5.350000000000065E-4</c:v>
                </c:pt>
                <c:pt idx="536">
                  <c:v>5.3600000000000652E-4</c:v>
                </c:pt>
                <c:pt idx="537">
                  <c:v>5.3700000000000655E-4</c:v>
                </c:pt>
                <c:pt idx="538">
                  <c:v>5.3800000000000657E-4</c:v>
                </c:pt>
                <c:pt idx="539">
                  <c:v>5.390000000000066E-4</c:v>
                </c:pt>
                <c:pt idx="540">
                  <c:v>5.4000000000000662E-4</c:v>
                </c:pt>
                <c:pt idx="541">
                  <c:v>5.4100000000000664E-4</c:v>
                </c:pt>
                <c:pt idx="542">
                  <c:v>5.4200000000000667E-4</c:v>
                </c:pt>
                <c:pt idx="543">
                  <c:v>5.4300000000000669E-4</c:v>
                </c:pt>
                <c:pt idx="544">
                  <c:v>5.4400000000000672E-4</c:v>
                </c:pt>
                <c:pt idx="545">
                  <c:v>5.4500000000000674E-4</c:v>
                </c:pt>
                <c:pt idx="546">
                  <c:v>5.4600000000000677E-4</c:v>
                </c:pt>
                <c:pt idx="547">
                  <c:v>5.4700000000000679E-4</c:v>
                </c:pt>
                <c:pt idx="548">
                  <c:v>5.4800000000000681E-4</c:v>
                </c:pt>
                <c:pt idx="549">
                  <c:v>5.4900000000000684E-4</c:v>
                </c:pt>
                <c:pt idx="550">
                  <c:v>5.5000000000000686E-4</c:v>
                </c:pt>
                <c:pt idx="551">
                  <c:v>5.5100000000000689E-4</c:v>
                </c:pt>
                <c:pt idx="552">
                  <c:v>5.5200000000000691E-4</c:v>
                </c:pt>
                <c:pt idx="553">
                  <c:v>5.5300000000000694E-4</c:v>
                </c:pt>
                <c:pt idx="554">
                  <c:v>5.5400000000000696E-4</c:v>
                </c:pt>
                <c:pt idx="555">
                  <c:v>5.5500000000000699E-4</c:v>
                </c:pt>
                <c:pt idx="556">
                  <c:v>5.5600000000000701E-4</c:v>
                </c:pt>
                <c:pt idx="557">
                  <c:v>5.5700000000000703E-4</c:v>
                </c:pt>
                <c:pt idx="558">
                  <c:v>5.5800000000000706E-4</c:v>
                </c:pt>
                <c:pt idx="559">
                  <c:v>5.5900000000000708E-4</c:v>
                </c:pt>
                <c:pt idx="560">
                  <c:v>5.6000000000000711E-4</c:v>
                </c:pt>
                <c:pt idx="561">
                  <c:v>5.6100000000000713E-4</c:v>
                </c:pt>
                <c:pt idx="562">
                  <c:v>5.6200000000000716E-4</c:v>
                </c:pt>
                <c:pt idx="563">
                  <c:v>5.6300000000000718E-4</c:v>
                </c:pt>
                <c:pt idx="564">
                  <c:v>5.640000000000072E-4</c:v>
                </c:pt>
                <c:pt idx="565">
                  <c:v>5.6500000000000723E-4</c:v>
                </c:pt>
                <c:pt idx="566">
                  <c:v>5.6600000000000725E-4</c:v>
                </c:pt>
                <c:pt idx="567">
                  <c:v>5.6700000000000728E-4</c:v>
                </c:pt>
                <c:pt idx="568">
                  <c:v>5.680000000000073E-4</c:v>
                </c:pt>
                <c:pt idx="569">
                  <c:v>5.6900000000000733E-4</c:v>
                </c:pt>
                <c:pt idx="570">
                  <c:v>5.7000000000000735E-4</c:v>
                </c:pt>
                <c:pt idx="571">
                  <c:v>5.7100000000000737E-4</c:v>
                </c:pt>
                <c:pt idx="572">
                  <c:v>5.720000000000074E-4</c:v>
                </c:pt>
                <c:pt idx="573">
                  <c:v>5.7300000000000742E-4</c:v>
                </c:pt>
                <c:pt idx="574">
                  <c:v>5.7400000000000745E-4</c:v>
                </c:pt>
                <c:pt idx="575">
                  <c:v>5.7500000000000747E-4</c:v>
                </c:pt>
                <c:pt idx="576">
                  <c:v>5.760000000000075E-4</c:v>
                </c:pt>
                <c:pt idx="577">
                  <c:v>5.7700000000000752E-4</c:v>
                </c:pt>
                <c:pt idx="578">
                  <c:v>5.7800000000000754E-4</c:v>
                </c:pt>
                <c:pt idx="579">
                  <c:v>5.7900000000000757E-4</c:v>
                </c:pt>
                <c:pt idx="580">
                  <c:v>5.8000000000000759E-4</c:v>
                </c:pt>
                <c:pt idx="581">
                  <c:v>5.8100000000000762E-4</c:v>
                </c:pt>
                <c:pt idx="582">
                  <c:v>5.8200000000000764E-4</c:v>
                </c:pt>
                <c:pt idx="583">
                  <c:v>5.8300000000000767E-4</c:v>
                </c:pt>
                <c:pt idx="584">
                  <c:v>5.8400000000000769E-4</c:v>
                </c:pt>
                <c:pt idx="585">
                  <c:v>5.8500000000000771E-4</c:v>
                </c:pt>
                <c:pt idx="586">
                  <c:v>5.8600000000000774E-4</c:v>
                </c:pt>
                <c:pt idx="587">
                  <c:v>5.8700000000000776E-4</c:v>
                </c:pt>
                <c:pt idx="588">
                  <c:v>5.8800000000000779E-4</c:v>
                </c:pt>
                <c:pt idx="589">
                  <c:v>5.8900000000000781E-4</c:v>
                </c:pt>
                <c:pt idx="590">
                  <c:v>5.9000000000000784E-4</c:v>
                </c:pt>
                <c:pt idx="591">
                  <c:v>5.9100000000000786E-4</c:v>
                </c:pt>
                <c:pt idx="592">
                  <c:v>5.9200000000000788E-4</c:v>
                </c:pt>
                <c:pt idx="593">
                  <c:v>5.9300000000000791E-4</c:v>
                </c:pt>
                <c:pt idx="594">
                  <c:v>5.9400000000000793E-4</c:v>
                </c:pt>
                <c:pt idx="595">
                  <c:v>5.9500000000000796E-4</c:v>
                </c:pt>
                <c:pt idx="596">
                  <c:v>5.9600000000000798E-4</c:v>
                </c:pt>
                <c:pt idx="597">
                  <c:v>5.9700000000000801E-4</c:v>
                </c:pt>
                <c:pt idx="598">
                  <c:v>5.9800000000000803E-4</c:v>
                </c:pt>
                <c:pt idx="599">
                  <c:v>5.9900000000000805E-4</c:v>
                </c:pt>
                <c:pt idx="600">
                  <c:v>6.0000000000000808E-4</c:v>
                </c:pt>
                <c:pt idx="601">
                  <c:v>6.010000000000081E-4</c:v>
                </c:pt>
                <c:pt idx="602">
                  <c:v>6.0200000000000813E-4</c:v>
                </c:pt>
                <c:pt idx="603">
                  <c:v>6.0300000000000815E-4</c:v>
                </c:pt>
                <c:pt idx="604">
                  <c:v>6.0400000000000818E-4</c:v>
                </c:pt>
                <c:pt idx="605">
                  <c:v>6.050000000000082E-4</c:v>
                </c:pt>
                <c:pt idx="606">
                  <c:v>6.0600000000000822E-4</c:v>
                </c:pt>
                <c:pt idx="607">
                  <c:v>6.0700000000000825E-4</c:v>
                </c:pt>
                <c:pt idx="608">
                  <c:v>6.0800000000000827E-4</c:v>
                </c:pt>
                <c:pt idx="609">
                  <c:v>6.090000000000083E-4</c:v>
                </c:pt>
                <c:pt idx="610">
                  <c:v>6.1000000000000832E-4</c:v>
                </c:pt>
                <c:pt idx="611">
                  <c:v>6.1100000000000835E-4</c:v>
                </c:pt>
                <c:pt idx="612">
                  <c:v>6.1200000000000837E-4</c:v>
                </c:pt>
                <c:pt idx="613">
                  <c:v>6.1300000000000839E-4</c:v>
                </c:pt>
                <c:pt idx="614">
                  <c:v>6.1400000000000842E-4</c:v>
                </c:pt>
                <c:pt idx="615">
                  <c:v>6.1500000000000844E-4</c:v>
                </c:pt>
                <c:pt idx="616">
                  <c:v>6.1600000000000847E-4</c:v>
                </c:pt>
                <c:pt idx="617">
                  <c:v>6.1700000000000849E-4</c:v>
                </c:pt>
                <c:pt idx="618">
                  <c:v>6.1800000000000852E-4</c:v>
                </c:pt>
                <c:pt idx="619">
                  <c:v>6.1900000000000854E-4</c:v>
                </c:pt>
                <c:pt idx="620">
                  <c:v>6.2000000000000857E-4</c:v>
                </c:pt>
                <c:pt idx="621">
                  <c:v>6.2100000000000859E-4</c:v>
                </c:pt>
                <c:pt idx="622">
                  <c:v>6.2200000000000861E-4</c:v>
                </c:pt>
                <c:pt idx="623">
                  <c:v>6.2300000000000864E-4</c:v>
                </c:pt>
                <c:pt idx="624">
                  <c:v>6.2400000000000866E-4</c:v>
                </c:pt>
                <c:pt idx="625">
                  <c:v>6.2500000000000869E-4</c:v>
                </c:pt>
                <c:pt idx="626">
                  <c:v>6.2600000000000871E-4</c:v>
                </c:pt>
                <c:pt idx="627">
                  <c:v>6.2700000000000874E-4</c:v>
                </c:pt>
                <c:pt idx="628">
                  <c:v>6.2800000000000876E-4</c:v>
                </c:pt>
                <c:pt idx="629">
                  <c:v>6.2900000000000878E-4</c:v>
                </c:pt>
                <c:pt idx="630">
                  <c:v>6.3000000000000881E-4</c:v>
                </c:pt>
                <c:pt idx="631">
                  <c:v>6.3100000000000883E-4</c:v>
                </c:pt>
                <c:pt idx="632">
                  <c:v>6.3200000000000886E-4</c:v>
                </c:pt>
                <c:pt idx="633">
                  <c:v>6.3300000000000888E-4</c:v>
                </c:pt>
                <c:pt idx="634">
                  <c:v>6.3400000000000891E-4</c:v>
                </c:pt>
                <c:pt idx="635">
                  <c:v>6.3500000000000893E-4</c:v>
                </c:pt>
                <c:pt idx="636">
                  <c:v>6.3600000000000895E-4</c:v>
                </c:pt>
                <c:pt idx="637">
                  <c:v>6.3700000000000898E-4</c:v>
                </c:pt>
                <c:pt idx="638">
                  <c:v>6.38000000000009E-4</c:v>
                </c:pt>
                <c:pt idx="639">
                  <c:v>6.3900000000000903E-4</c:v>
                </c:pt>
                <c:pt idx="640">
                  <c:v>6.4000000000000905E-4</c:v>
                </c:pt>
                <c:pt idx="641">
                  <c:v>6.4100000000000908E-4</c:v>
                </c:pt>
                <c:pt idx="642">
                  <c:v>6.420000000000091E-4</c:v>
                </c:pt>
                <c:pt idx="643">
                  <c:v>6.4300000000000912E-4</c:v>
                </c:pt>
                <c:pt idx="644">
                  <c:v>6.4400000000000915E-4</c:v>
                </c:pt>
                <c:pt idx="645">
                  <c:v>6.4500000000000917E-4</c:v>
                </c:pt>
                <c:pt idx="646">
                  <c:v>6.460000000000092E-4</c:v>
                </c:pt>
                <c:pt idx="647">
                  <c:v>6.4700000000000922E-4</c:v>
                </c:pt>
                <c:pt idx="648">
                  <c:v>6.4800000000000925E-4</c:v>
                </c:pt>
                <c:pt idx="649">
                  <c:v>6.4900000000000927E-4</c:v>
                </c:pt>
                <c:pt idx="650">
                  <c:v>6.5000000000000929E-4</c:v>
                </c:pt>
                <c:pt idx="651">
                  <c:v>6.5100000000000932E-4</c:v>
                </c:pt>
                <c:pt idx="652">
                  <c:v>6.5200000000000934E-4</c:v>
                </c:pt>
                <c:pt idx="653">
                  <c:v>6.5300000000000937E-4</c:v>
                </c:pt>
                <c:pt idx="654">
                  <c:v>6.5400000000000939E-4</c:v>
                </c:pt>
                <c:pt idx="655">
                  <c:v>6.5500000000000942E-4</c:v>
                </c:pt>
                <c:pt idx="656">
                  <c:v>6.5600000000000944E-4</c:v>
                </c:pt>
                <c:pt idx="657">
                  <c:v>6.5700000000000946E-4</c:v>
                </c:pt>
                <c:pt idx="658">
                  <c:v>6.5800000000000949E-4</c:v>
                </c:pt>
                <c:pt idx="659">
                  <c:v>6.5900000000000951E-4</c:v>
                </c:pt>
                <c:pt idx="660">
                  <c:v>6.6000000000000954E-4</c:v>
                </c:pt>
                <c:pt idx="661">
                  <c:v>6.6100000000000956E-4</c:v>
                </c:pt>
                <c:pt idx="662">
                  <c:v>6.6200000000000959E-4</c:v>
                </c:pt>
                <c:pt idx="663">
                  <c:v>6.6300000000000961E-4</c:v>
                </c:pt>
                <c:pt idx="664">
                  <c:v>6.6400000000000963E-4</c:v>
                </c:pt>
                <c:pt idx="665">
                  <c:v>6.6500000000000966E-4</c:v>
                </c:pt>
                <c:pt idx="666">
                  <c:v>6.6600000000000968E-4</c:v>
                </c:pt>
                <c:pt idx="667">
                  <c:v>6.6700000000000971E-4</c:v>
                </c:pt>
                <c:pt idx="668">
                  <c:v>6.6800000000000973E-4</c:v>
                </c:pt>
                <c:pt idx="669">
                  <c:v>6.6900000000000976E-4</c:v>
                </c:pt>
                <c:pt idx="670">
                  <c:v>6.7000000000000978E-4</c:v>
                </c:pt>
                <c:pt idx="671">
                  <c:v>6.710000000000098E-4</c:v>
                </c:pt>
                <c:pt idx="672">
                  <c:v>6.7200000000000983E-4</c:v>
                </c:pt>
                <c:pt idx="673">
                  <c:v>6.7300000000000985E-4</c:v>
                </c:pt>
                <c:pt idx="674">
                  <c:v>6.7400000000000988E-4</c:v>
                </c:pt>
                <c:pt idx="675">
                  <c:v>6.750000000000099E-4</c:v>
                </c:pt>
                <c:pt idx="676">
                  <c:v>6.7600000000000993E-4</c:v>
                </c:pt>
                <c:pt idx="677">
                  <c:v>6.7700000000000995E-4</c:v>
                </c:pt>
                <c:pt idx="678">
                  <c:v>6.7800000000000997E-4</c:v>
                </c:pt>
                <c:pt idx="679">
                  <c:v>6.7900000000001E-4</c:v>
                </c:pt>
                <c:pt idx="680">
                  <c:v>6.8000000000001002E-4</c:v>
                </c:pt>
                <c:pt idx="681">
                  <c:v>6.8100000000001005E-4</c:v>
                </c:pt>
                <c:pt idx="682">
                  <c:v>6.8200000000001007E-4</c:v>
                </c:pt>
                <c:pt idx="683">
                  <c:v>6.830000000000101E-4</c:v>
                </c:pt>
                <c:pt idx="684">
                  <c:v>6.8400000000001012E-4</c:v>
                </c:pt>
                <c:pt idx="685">
                  <c:v>6.8500000000001015E-4</c:v>
                </c:pt>
                <c:pt idx="686">
                  <c:v>6.8600000000001017E-4</c:v>
                </c:pt>
                <c:pt idx="687">
                  <c:v>6.8700000000001019E-4</c:v>
                </c:pt>
                <c:pt idx="688">
                  <c:v>6.8800000000001022E-4</c:v>
                </c:pt>
                <c:pt idx="689">
                  <c:v>6.8900000000001024E-4</c:v>
                </c:pt>
                <c:pt idx="690">
                  <c:v>6.9000000000001027E-4</c:v>
                </c:pt>
                <c:pt idx="691">
                  <c:v>6.9100000000001029E-4</c:v>
                </c:pt>
                <c:pt idx="692">
                  <c:v>6.9200000000001032E-4</c:v>
                </c:pt>
                <c:pt idx="693">
                  <c:v>6.9300000000001034E-4</c:v>
                </c:pt>
                <c:pt idx="694">
                  <c:v>6.9400000000001036E-4</c:v>
                </c:pt>
                <c:pt idx="695">
                  <c:v>6.9500000000001039E-4</c:v>
                </c:pt>
                <c:pt idx="696">
                  <c:v>6.9600000000001041E-4</c:v>
                </c:pt>
                <c:pt idx="697">
                  <c:v>6.9700000000001044E-4</c:v>
                </c:pt>
                <c:pt idx="698">
                  <c:v>6.9800000000001046E-4</c:v>
                </c:pt>
                <c:pt idx="699">
                  <c:v>6.9900000000001049E-4</c:v>
                </c:pt>
                <c:pt idx="700">
                  <c:v>7.0000000000001051E-4</c:v>
                </c:pt>
                <c:pt idx="701">
                  <c:v>7.0100000000001053E-4</c:v>
                </c:pt>
                <c:pt idx="702">
                  <c:v>7.0200000000001056E-4</c:v>
                </c:pt>
                <c:pt idx="703">
                  <c:v>7.0300000000001058E-4</c:v>
                </c:pt>
                <c:pt idx="704">
                  <c:v>7.0400000000001061E-4</c:v>
                </c:pt>
                <c:pt idx="705">
                  <c:v>7.0500000000001063E-4</c:v>
                </c:pt>
                <c:pt idx="706">
                  <c:v>7.0600000000001066E-4</c:v>
                </c:pt>
                <c:pt idx="707">
                  <c:v>7.0700000000001068E-4</c:v>
                </c:pt>
                <c:pt idx="708">
                  <c:v>7.080000000000107E-4</c:v>
                </c:pt>
                <c:pt idx="709">
                  <c:v>7.0900000000001073E-4</c:v>
                </c:pt>
                <c:pt idx="710">
                  <c:v>7.1000000000001075E-4</c:v>
                </c:pt>
                <c:pt idx="711">
                  <c:v>7.1100000000001078E-4</c:v>
                </c:pt>
                <c:pt idx="712">
                  <c:v>7.120000000000108E-4</c:v>
                </c:pt>
                <c:pt idx="713">
                  <c:v>7.1300000000001083E-4</c:v>
                </c:pt>
                <c:pt idx="714">
                  <c:v>7.1400000000001085E-4</c:v>
                </c:pt>
                <c:pt idx="715">
                  <c:v>7.1500000000001087E-4</c:v>
                </c:pt>
                <c:pt idx="716">
                  <c:v>7.160000000000109E-4</c:v>
                </c:pt>
                <c:pt idx="717">
                  <c:v>7.1700000000001092E-4</c:v>
                </c:pt>
                <c:pt idx="718">
                  <c:v>7.1800000000001095E-4</c:v>
                </c:pt>
                <c:pt idx="719">
                  <c:v>7.1900000000001097E-4</c:v>
                </c:pt>
                <c:pt idx="720">
                  <c:v>7.20000000000011E-4</c:v>
                </c:pt>
                <c:pt idx="721">
                  <c:v>7.2100000000001102E-4</c:v>
                </c:pt>
                <c:pt idx="722">
                  <c:v>7.2200000000001104E-4</c:v>
                </c:pt>
                <c:pt idx="723">
                  <c:v>7.2300000000001107E-4</c:v>
                </c:pt>
                <c:pt idx="724">
                  <c:v>7.2400000000001109E-4</c:v>
                </c:pt>
                <c:pt idx="725">
                  <c:v>7.2500000000001112E-4</c:v>
                </c:pt>
                <c:pt idx="726">
                  <c:v>7.2600000000001114E-4</c:v>
                </c:pt>
                <c:pt idx="727">
                  <c:v>7.2700000000001117E-4</c:v>
                </c:pt>
                <c:pt idx="728">
                  <c:v>7.2800000000001119E-4</c:v>
                </c:pt>
                <c:pt idx="729">
                  <c:v>7.2900000000001121E-4</c:v>
                </c:pt>
                <c:pt idx="730">
                  <c:v>7.3000000000001124E-4</c:v>
                </c:pt>
                <c:pt idx="731">
                  <c:v>7.3100000000001126E-4</c:v>
                </c:pt>
                <c:pt idx="732">
                  <c:v>7.3200000000001129E-4</c:v>
                </c:pt>
                <c:pt idx="733">
                  <c:v>7.3300000000001131E-4</c:v>
                </c:pt>
                <c:pt idx="734">
                  <c:v>7.3400000000001134E-4</c:v>
                </c:pt>
                <c:pt idx="735">
                  <c:v>7.3500000000001136E-4</c:v>
                </c:pt>
                <c:pt idx="736">
                  <c:v>7.3600000000001138E-4</c:v>
                </c:pt>
                <c:pt idx="737">
                  <c:v>7.3700000000001141E-4</c:v>
                </c:pt>
                <c:pt idx="738">
                  <c:v>7.3800000000001143E-4</c:v>
                </c:pt>
                <c:pt idx="739">
                  <c:v>7.3900000000001146E-4</c:v>
                </c:pt>
                <c:pt idx="740">
                  <c:v>7.4000000000001148E-4</c:v>
                </c:pt>
                <c:pt idx="741">
                  <c:v>7.4100000000001151E-4</c:v>
                </c:pt>
                <c:pt idx="742">
                  <c:v>7.4200000000001153E-4</c:v>
                </c:pt>
                <c:pt idx="743">
                  <c:v>7.4300000000001155E-4</c:v>
                </c:pt>
                <c:pt idx="744">
                  <c:v>7.4400000000001158E-4</c:v>
                </c:pt>
                <c:pt idx="745">
                  <c:v>7.450000000000116E-4</c:v>
                </c:pt>
                <c:pt idx="746">
                  <c:v>7.4600000000001163E-4</c:v>
                </c:pt>
                <c:pt idx="747">
                  <c:v>7.4700000000001165E-4</c:v>
                </c:pt>
                <c:pt idx="748">
                  <c:v>7.4800000000001168E-4</c:v>
                </c:pt>
                <c:pt idx="749">
                  <c:v>7.490000000000117E-4</c:v>
                </c:pt>
                <c:pt idx="750">
                  <c:v>7.5000000000001172E-4</c:v>
                </c:pt>
                <c:pt idx="751">
                  <c:v>7.5100000000001175E-4</c:v>
                </c:pt>
                <c:pt idx="752">
                  <c:v>7.5200000000001177E-4</c:v>
                </c:pt>
                <c:pt idx="753">
                  <c:v>7.530000000000118E-4</c:v>
                </c:pt>
                <c:pt idx="754">
                  <c:v>7.5400000000001182E-4</c:v>
                </c:pt>
                <c:pt idx="755">
                  <c:v>7.5500000000001185E-4</c:v>
                </c:pt>
                <c:pt idx="756">
                  <c:v>7.5600000000001187E-4</c:v>
                </c:pt>
                <c:pt idx="757">
                  <c:v>7.570000000000119E-4</c:v>
                </c:pt>
                <c:pt idx="758">
                  <c:v>7.5800000000001192E-4</c:v>
                </c:pt>
                <c:pt idx="759">
                  <c:v>7.5900000000001194E-4</c:v>
                </c:pt>
                <c:pt idx="760">
                  <c:v>7.6000000000001197E-4</c:v>
                </c:pt>
                <c:pt idx="761">
                  <c:v>7.6100000000001199E-4</c:v>
                </c:pt>
                <c:pt idx="762">
                  <c:v>7.6200000000001202E-4</c:v>
                </c:pt>
                <c:pt idx="763">
                  <c:v>7.6300000000001204E-4</c:v>
                </c:pt>
                <c:pt idx="764">
                  <c:v>7.6400000000001207E-4</c:v>
                </c:pt>
                <c:pt idx="765">
                  <c:v>7.6500000000001209E-4</c:v>
                </c:pt>
                <c:pt idx="766">
                  <c:v>7.6600000000001211E-4</c:v>
                </c:pt>
                <c:pt idx="767">
                  <c:v>7.6700000000001214E-4</c:v>
                </c:pt>
                <c:pt idx="768">
                  <c:v>7.6800000000001216E-4</c:v>
                </c:pt>
                <c:pt idx="769">
                  <c:v>7.6900000000001219E-4</c:v>
                </c:pt>
                <c:pt idx="770">
                  <c:v>7.7000000000001221E-4</c:v>
                </c:pt>
                <c:pt idx="771">
                  <c:v>7.7100000000001224E-4</c:v>
                </c:pt>
                <c:pt idx="772">
                  <c:v>7.7200000000001226E-4</c:v>
                </c:pt>
                <c:pt idx="773">
                  <c:v>7.7300000000001228E-4</c:v>
                </c:pt>
                <c:pt idx="774">
                  <c:v>7.7400000000001231E-4</c:v>
                </c:pt>
                <c:pt idx="775">
                  <c:v>7.7500000000001233E-4</c:v>
                </c:pt>
                <c:pt idx="776">
                  <c:v>7.7600000000001236E-4</c:v>
                </c:pt>
                <c:pt idx="777">
                  <c:v>7.7700000000001238E-4</c:v>
                </c:pt>
                <c:pt idx="778">
                  <c:v>7.7800000000001241E-4</c:v>
                </c:pt>
                <c:pt idx="779">
                  <c:v>7.7900000000001243E-4</c:v>
                </c:pt>
                <c:pt idx="780">
                  <c:v>7.8000000000001245E-4</c:v>
                </c:pt>
                <c:pt idx="781">
                  <c:v>7.8100000000001248E-4</c:v>
                </c:pt>
                <c:pt idx="782">
                  <c:v>7.820000000000125E-4</c:v>
                </c:pt>
                <c:pt idx="783">
                  <c:v>7.8300000000001253E-4</c:v>
                </c:pt>
                <c:pt idx="784">
                  <c:v>7.8400000000001255E-4</c:v>
                </c:pt>
                <c:pt idx="785">
                  <c:v>7.8500000000001258E-4</c:v>
                </c:pt>
                <c:pt idx="786">
                  <c:v>7.860000000000126E-4</c:v>
                </c:pt>
                <c:pt idx="787">
                  <c:v>7.8700000000001262E-4</c:v>
                </c:pt>
                <c:pt idx="788">
                  <c:v>7.8800000000001265E-4</c:v>
                </c:pt>
                <c:pt idx="789">
                  <c:v>7.8900000000001267E-4</c:v>
                </c:pt>
                <c:pt idx="790">
                  <c:v>7.900000000000127E-4</c:v>
                </c:pt>
                <c:pt idx="791">
                  <c:v>7.9100000000001272E-4</c:v>
                </c:pt>
                <c:pt idx="792">
                  <c:v>7.9200000000001275E-4</c:v>
                </c:pt>
                <c:pt idx="793">
                  <c:v>7.9300000000001277E-4</c:v>
                </c:pt>
                <c:pt idx="794">
                  <c:v>7.9400000000001279E-4</c:v>
                </c:pt>
                <c:pt idx="795">
                  <c:v>7.9500000000001282E-4</c:v>
                </c:pt>
                <c:pt idx="796">
                  <c:v>7.9600000000001284E-4</c:v>
                </c:pt>
                <c:pt idx="797">
                  <c:v>7.9700000000001287E-4</c:v>
                </c:pt>
                <c:pt idx="798">
                  <c:v>7.9800000000001289E-4</c:v>
                </c:pt>
                <c:pt idx="799">
                  <c:v>7.9900000000001292E-4</c:v>
                </c:pt>
                <c:pt idx="800">
                  <c:v>8.0000000000001294E-4</c:v>
                </c:pt>
                <c:pt idx="801">
                  <c:v>8.0100000000001296E-4</c:v>
                </c:pt>
                <c:pt idx="802">
                  <c:v>8.0200000000001299E-4</c:v>
                </c:pt>
                <c:pt idx="803">
                  <c:v>8.0300000000001301E-4</c:v>
                </c:pt>
                <c:pt idx="804">
                  <c:v>8.0400000000001304E-4</c:v>
                </c:pt>
                <c:pt idx="805">
                  <c:v>8.0500000000001306E-4</c:v>
                </c:pt>
                <c:pt idx="806">
                  <c:v>8.0600000000001309E-4</c:v>
                </c:pt>
                <c:pt idx="807">
                  <c:v>8.0700000000001311E-4</c:v>
                </c:pt>
                <c:pt idx="808">
                  <c:v>8.0800000000001313E-4</c:v>
                </c:pt>
                <c:pt idx="809">
                  <c:v>8.0900000000001316E-4</c:v>
                </c:pt>
                <c:pt idx="810">
                  <c:v>8.1000000000001318E-4</c:v>
                </c:pt>
                <c:pt idx="811">
                  <c:v>8.1100000000001321E-4</c:v>
                </c:pt>
                <c:pt idx="812">
                  <c:v>8.1200000000001323E-4</c:v>
                </c:pt>
                <c:pt idx="813">
                  <c:v>8.1300000000001326E-4</c:v>
                </c:pt>
                <c:pt idx="814">
                  <c:v>8.1400000000001328E-4</c:v>
                </c:pt>
                <c:pt idx="815">
                  <c:v>8.150000000000133E-4</c:v>
                </c:pt>
                <c:pt idx="816">
                  <c:v>8.1600000000001333E-4</c:v>
                </c:pt>
                <c:pt idx="817">
                  <c:v>8.1700000000001335E-4</c:v>
                </c:pt>
                <c:pt idx="818">
                  <c:v>8.1800000000001338E-4</c:v>
                </c:pt>
                <c:pt idx="819">
                  <c:v>8.190000000000134E-4</c:v>
                </c:pt>
                <c:pt idx="820">
                  <c:v>8.2000000000001343E-4</c:v>
                </c:pt>
                <c:pt idx="821">
                  <c:v>8.2100000000001345E-4</c:v>
                </c:pt>
                <c:pt idx="822">
                  <c:v>8.2200000000001348E-4</c:v>
                </c:pt>
                <c:pt idx="823">
                  <c:v>8.230000000000135E-4</c:v>
                </c:pt>
                <c:pt idx="824">
                  <c:v>8.2400000000001352E-4</c:v>
                </c:pt>
                <c:pt idx="825">
                  <c:v>8.2500000000001355E-4</c:v>
                </c:pt>
                <c:pt idx="826">
                  <c:v>8.2600000000001357E-4</c:v>
                </c:pt>
                <c:pt idx="827">
                  <c:v>8.270000000000136E-4</c:v>
                </c:pt>
                <c:pt idx="828">
                  <c:v>8.2800000000001362E-4</c:v>
                </c:pt>
                <c:pt idx="829">
                  <c:v>8.2900000000001365E-4</c:v>
                </c:pt>
                <c:pt idx="830">
                  <c:v>8.3000000000001367E-4</c:v>
                </c:pt>
                <c:pt idx="831">
                  <c:v>8.3100000000001369E-4</c:v>
                </c:pt>
                <c:pt idx="832">
                  <c:v>8.3200000000001372E-4</c:v>
                </c:pt>
                <c:pt idx="833">
                  <c:v>8.3300000000001374E-4</c:v>
                </c:pt>
                <c:pt idx="834">
                  <c:v>8.3400000000001377E-4</c:v>
                </c:pt>
                <c:pt idx="835">
                  <c:v>8.3500000000001379E-4</c:v>
                </c:pt>
                <c:pt idx="836">
                  <c:v>8.3600000000001382E-4</c:v>
                </c:pt>
                <c:pt idx="837">
                  <c:v>8.3700000000001384E-4</c:v>
                </c:pt>
                <c:pt idx="838">
                  <c:v>8.3800000000001386E-4</c:v>
                </c:pt>
                <c:pt idx="839">
                  <c:v>8.3900000000001389E-4</c:v>
                </c:pt>
                <c:pt idx="840">
                  <c:v>8.4000000000001391E-4</c:v>
                </c:pt>
                <c:pt idx="841">
                  <c:v>8.4100000000001394E-4</c:v>
                </c:pt>
                <c:pt idx="842">
                  <c:v>8.4200000000001396E-4</c:v>
                </c:pt>
                <c:pt idx="843">
                  <c:v>8.4300000000001399E-4</c:v>
                </c:pt>
                <c:pt idx="844">
                  <c:v>8.4400000000001401E-4</c:v>
                </c:pt>
                <c:pt idx="845">
                  <c:v>8.4500000000001403E-4</c:v>
                </c:pt>
                <c:pt idx="846">
                  <c:v>8.4600000000001406E-4</c:v>
                </c:pt>
                <c:pt idx="847">
                  <c:v>8.4700000000001408E-4</c:v>
                </c:pt>
                <c:pt idx="848">
                  <c:v>8.4800000000001411E-4</c:v>
                </c:pt>
                <c:pt idx="849">
                  <c:v>8.4900000000001413E-4</c:v>
                </c:pt>
                <c:pt idx="850">
                  <c:v>8.5000000000001416E-4</c:v>
                </c:pt>
                <c:pt idx="851">
                  <c:v>8.5100000000001418E-4</c:v>
                </c:pt>
                <c:pt idx="852">
                  <c:v>8.520000000000142E-4</c:v>
                </c:pt>
                <c:pt idx="853">
                  <c:v>8.5300000000001423E-4</c:v>
                </c:pt>
                <c:pt idx="854">
                  <c:v>8.5400000000001425E-4</c:v>
                </c:pt>
                <c:pt idx="855">
                  <c:v>8.5500000000001428E-4</c:v>
                </c:pt>
                <c:pt idx="856">
                  <c:v>8.560000000000143E-4</c:v>
                </c:pt>
                <c:pt idx="857">
                  <c:v>8.5700000000001433E-4</c:v>
                </c:pt>
                <c:pt idx="858">
                  <c:v>8.5800000000001435E-4</c:v>
                </c:pt>
                <c:pt idx="859">
                  <c:v>8.5900000000001437E-4</c:v>
                </c:pt>
                <c:pt idx="860">
                  <c:v>8.600000000000144E-4</c:v>
                </c:pt>
                <c:pt idx="861">
                  <c:v>8.6100000000001442E-4</c:v>
                </c:pt>
                <c:pt idx="862">
                  <c:v>8.6200000000001445E-4</c:v>
                </c:pt>
                <c:pt idx="863">
                  <c:v>8.6300000000001447E-4</c:v>
                </c:pt>
                <c:pt idx="864">
                  <c:v>8.640000000000145E-4</c:v>
                </c:pt>
                <c:pt idx="865">
                  <c:v>8.6500000000001452E-4</c:v>
                </c:pt>
                <c:pt idx="866">
                  <c:v>8.6600000000001454E-4</c:v>
                </c:pt>
                <c:pt idx="867">
                  <c:v>8.6700000000001457E-4</c:v>
                </c:pt>
                <c:pt idx="868">
                  <c:v>8.6800000000001459E-4</c:v>
                </c:pt>
                <c:pt idx="869">
                  <c:v>8.6900000000001462E-4</c:v>
                </c:pt>
                <c:pt idx="870">
                  <c:v>8.7000000000001464E-4</c:v>
                </c:pt>
                <c:pt idx="871">
                  <c:v>8.7100000000001467E-4</c:v>
                </c:pt>
                <c:pt idx="872">
                  <c:v>8.7200000000001469E-4</c:v>
                </c:pt>
                <c:pt idx="873">
                  <c:v>8.7300000000001471E-4</c:v>
                </c:pt>
                <c:pt idx="874">
                  <c:v>8.7400000000001474E-4</c:v>
                </c:pt>
                <c:pt idx="875">
                  <c:v>8.7500000000001476E-4</c:v>
                </c:pt>
                <c:pt idx="876">
                  <c:v>8.7600000000001479E-4</c:v>
                </c:pt>
                <c:pt idx="877">
                  <c:v>8.7700000000001481E-4</c:v>
                </c:pt>
                <c:pt idx="878">
                  <c:v>8.7800000000001484E-4</c:v>
                </c:pt>
                <c:pt idx="879">
                  <c:v>8.7900000000001486E-4</c:v>
                </c:pt>
                <c:pt idx="880">
                  <c:v>8.8000000000001488E-4</c:v>
                </c:pt>
                <c:pt idx="881">
                  <c:v>8.8100000000001491E-4</c:v>
                </c:pt>
                <c:pt idx="882">
                  <c:v>8.8200000000001493E-4</c:v>
                </c:pt>
                <c:pt idx="883">
                  <c:v>8.8300000000001496E-4</c:v>
                </c:pt>
                <c:pt idx="884">
                  <c:v>8.8400000000001498E-4</c:v>
                </c:pt>
                <c:pt idx="885">
                  <c:v>8.8500000000001501E-4</c:v>
                </c:pt>
                <c:pt idx="886">
                  <c:v>8.8600000000001503E-4</c:v>
                </c:pt>
                <c:pt idx="887">
                  <c:v>8.8700000000001506E-4</c:v>
                </c:pt>
                <c:pt idx="888">
                  <c:v>8.8800000000001508E-4</c:v>
                </c:pt>
                <c:pt idx="889">
                  <c:v>8.890000000000151E-4</c:v>
                </c:pt>
                <c:pt idx="890">
                  <c:v>8.9000000000001513E-4</c:v>
                </c:pt>
                <c:pt idx="891">
                  <c:v>8.9100000000001515E-4</c:v>
                </c:pt>
                <c:pt idx="892">
                  <c:v>8.9200000000001518E-4</c:v>
                </c:pt>
                <c:pt idx="893">
                  <c:v>8.930000000000152E-4</c:v>
                </c:pt>
                <c:pt idx="894">
                  <c:v>8.9400000000001523E-4</c:v>
                </c:pt>
                <c:pt idx="895">
                  <c:v>8.9500000000001525E-4</c:v>
                </c:pt>
                <c:pt idx="896">
                  <c:v>8.9600000000001527E-4</c:v>
                </c:pt>
                <c:pt idx="897">
                  <c:v>8.970000000000153E-4</c:v>
                </c:pt>
                <c:pt idx="898">
                  <c:v>8.9800000000001532E-4</c:v>
                </c:pt>
                <c:pt idx="899">
                  <c:v>8.9900000000001535E-4</c:v>
                </c:pt>
                <c:pt idx="900">
                  <c:v>9.0000000000001537E-4</c:v>
                </c:pt>
                <c:pt idx="901">
                  <c:v>9.010000000000154E-4</c:v>
                </c:pt>
                <c:pt idx="902">
                  <c:v>9.0200000000001542E-4</c:v>
                </c:pt>
                <c:pt idx="903">
                  <c:v>9.0300000000001544E-4</c:v>
                </c:pt>
                <c:pt idx="904">
                  <c:v>9.0400000000001547E-4</c:v>
                </c:pt>
                <c:pt idx="905">
                  <c:v>9.0500000000001549E-4</c:v>
                </c:pt>
                <c:pt idx="906">
                  <c:v>9.0600000000001552E-4</c:v>
                </c:pt>
                <c:pt idx="907">
                  <c:v>9.0700000000001554E-4</c:v>
                </c:pt>
                <c:pt idx="908">
                  <c:v>9.0800000000001557E-4</c:v>
                </c:pt>
                <c:pt idx="909">
                  <c:v>9.0900000000001559E-4</c:v>
                </c:pt>
                <c:pt idx="910">
                  <c:v>9.1000000000001561E-4</c:v>
                </c:pt>
                <c:pt idx="911">
                  <c:v>9.1100000000001564E-4</c:v>
                </c:pt>
                <c:pt idx="912">
                  <c:v>9.1200000000001566E-4</c:v>
                </c:pt>
                <c:pt idx="913">
                  <c:v>9.1300000000001569E-4</c:v>
                </c:pt>
                <c:pt idx="914">
                  <c:v>9.1400000000001571E-4</c:v>
                </c:pt>
                <c:pt idx="915">
                  <c:v>9.1500000000001574E-4</c:v>
                </c:pt>
                <c:pt idx="916">
                  <c:v>9.1600000000001576E-4</c:v>
                </c:pt>
                <c:pt idx="917">
                  <c:v>9.1700000000001578E-4</c:v>
                </c:pt>
                <c:pt idx="918">
                  <c:v>9.1800000000001581E-4</c:v>
                </c:pt>
                <c:pt idx="919">
                  <c:v>9.1900000000001583E-4</c:v>
                </c:pt>
                <c:pt idx="920">
                  <c:v>9.2000000000001586E-4</c:v>
                </c:pt>
                <c:pt idx="921">
                  <c:v>9.2100000000001588E-4</c:v>
                </c:pt>
                <c:pt idx="922">
                  <c:v>9.2200000000001591E-4</c:v>
                </c:pt>
                <c:pt idx="923">
                  <c:v>9.2300000000001593E-4</c:v>
                </c:pt>
                <c:pt idx="924">
                  <c:v>9.2400000000001595E-4</c:v>
                </c:pt>
                <c:pt idx="925">
                  <c:v>9.2500000000001598E-4</c:v>
                </c:pt>
                <c:pt idx="926">
                  <c:v>9.26000000000016E-4</c:v>
                </c:pt>
                <c:pt idx="927">
                  <c:v>9.2700000000001603E-4</c:v>
                </c:pt>
                <c:pt idx="928">
                  <c:v>9.2800000000001605E-4</c:v>
                </c:pt>
                <c:pt idx="929">
                  <c:v>9.2900000000001608E-4</c:v>
                </c:pt>
                <c:pt idx="930">
                  <c:v>9.300000000000161E-4</c:v>
                </c:pt>
                <c:pt idx="931">
                  <c:v>9.3100000000001612E-4</c:v>
                </c:pt>
                <c:pt idx="932">
                  <c:v>9.3200000000001615E-4</c:v>
                </c:pt>
                <c:pt idx="933">
                  <c:v>9.3300000000001617E-4</c:v>
                </c:pt>
                <c:pt idx="934">
                  <c:v>9.340000000000162E-4</c:v>
                </c:pt>
                <c:pt idx="935">
                  <c:v>9.3500000000001622E-4</c:v>
                </c:pt>
                <c:pt idx="936">
                  <c:v>9.3600000000001625E-4</c:v>
                </c:pt>
                <c:pt idx="937">
                  <c:v>9.3700000000001627E-4</c:v>
                </c:pt>
                <c:pt idx="938">
                  <c:v>9.3800000000001629E-4</c:v>
                </c:pt>
                <c:pt idx="939">
                  <c:v>9.3900000000001632E-4</c:v>
                </c:pt>
                <c:pt idx="940">
                  <c:v>9.4000000000001634E-4</c:v>
                </c:pt>
                <c:pt idx="941">
                  <c:v>9.4100000000001637E-4</c:v>
                </c:pt>
                <c:pt idx="942">
                  <c:v>9.4200000000001639E-4</c:v>
                </c:pt>
                <c:pt idx="943">
                  <c:v>9.4300000000001642E-4</c:v>
                </c:pt>
                <c:pt idx="944">
                  <c:v>9.4400000000001644E-4</c:v>
                </c:pt>
                <c:pt idx="945">
                  <c:v>9.4500000000001646E-4</c:v>
                </c:pt>
                <c:pt idx="946">
                  <c:v>9.4600000000001649E-4</c:v>
                </c:pt>
                <c:pt idx="947">
                  <c:v>9.4700000000001651E-4</c:v>
                </c:pt>
                <c:pt idx="948">
                  <c:v>9.4800000000001654E-4</c:v>
                </c:pt>
                <c:pt idx="949">
                  <c:v>9.4900000000001656E-4</c:v>
                </c:pt>
                <c:pt idx="950">
                  <c:v>9.5000000000001659E-4</c:v>
                </c:pt>
                <c:pt idx="951">
                  <c:v>9.5100000000001661E-4</c:v>
                </c:pt>
                <c:pt idx="952">
                  <c:v>9.5200000000001663E-4</c:v>
                </c:pt>
                <c:pt idx="953">
                  <c:v>9.5300000000001666E-4</c:v>
                </c:pt>
                <c:pt idx="954">
                  <c:v>9.5400000000001668E-4</c:v>
                </c:pt>
                <c:pt idx="955">
                  <c:v>9.5500000000001671E-4</c:v>
                </c:pt>
                <c:pt idx="956">
                  <c:v>9.5600000000001673E-4</c:v>
                </c:pt>
                <c:pt idx="957">
                  <c:v>9.5700000000001676E-4</c:v>
                </c:pt>
                <c:pt idx="958">
                  <c:v>9.5800000000001678E-4</c:v>
                </c:pt>
                <c:pt idx="959">
                  <c:v>9.5900000000001681E-4</c:v>
                </c:pt>
                <c:pt idx="960">
                  <c:v>9.6000000000001683E-4</c:v>
                </c:pt>
                <c:pt idx="961">
                  <c:v>9.6100000000001685E-4</c:v>
                </c:pt>
                <c:pt idx="962">
                  <c:v>9.6200000000001688E-4</c:v>
                </c:pt>
                <c:pt idx="963">
                  <c:v>9.630000000000169E-4</c:v>
                </c:pt>
                <c:pt idx="964">
                  <c:v>9.6400000000001693E-4</c:v>
                </c:pt>
                <c:pt idx="965">
                  <c:v>9.6500000000001695E-4</c:v>
                </c:pt>
                <c:pt idx="966">
                  <c:v>9.6600000000001698E-4</c:v>
                </c:pt>
                <c:pt idx="967">
                  <c:v>9.67000000000017E-4</c:v>
                </c:pt>
                <c:pt idx="968">
                  <c:v>9.6800000000001702E-4</c:v>
                </c:pt>
                <c:pt idx="969">
                  <c:v>9.6900000000001705E-4</c:v>
                </c:pt>
                <c:pt idx="970">
                  <c:v>9.7000000000001707E-4</c:v>
                </c:pt>
                <c:pt idx="971">
                  <c:v>9.710000000000171E-4</c:v>
                </c:pt>
                <c:pt idx="972">
                  <c:v>9.7200000000001712E-4</c:v>
                </c:pt>
                <c:pt idx="973">
                  <c:v>9.7300000000001715E-4</c:v>
                </c:pt>
                <c:pt idx="974">
                  <c:v>9.7400000000001717E-4</c:v>
                </c:pt>
                <c:pt idx="975">
                  <c:v>9.7500000000001719E-4</c:v>
                </c:pt>
                <c:pt idx="976">
                  <c:v>9.7600000000001722E-4</c:v>
                </c:pt>
                <c:pt idx="977">
                  <c:v>9.7700000000001713E-4</c:v>
                </c:pt>
                <c:pt idx="978">
                  <c:v>9.7800000000001705E-4</c:v>
                </c:pt>
                <c:pt idx="979">
                  <c:v>9.7900000000001697E-4</c:v>
                </c:pt>
                <c:pt idx="980">
                  <c:v>9.8000000000001688E-4</c:v>
                </c:pt>
                <c:pt idx="981">
                  <c:v>9.810000000000168E-4</c:v>
                </c:pt>
                <c:pt idx="982">
                  <c:v>9.8200000000001671E-4</c:v>
                </c:pt>
                <c:pt idx="983">
                  <c:v>9.8300000000001663E-4</c:v>
                </c:pt>
                <c:pt idx="984">
                  <c:v>9.8400000000001655E-4</c:v>
                </c:pt>
                <c:pt idx="985">
                  <c:v>9.8500000000001646E-4</c:v>
                </c:pt>
                <c:pt idx="986">
                  <c:v>9.8600000000001638E-4</c:v>
                </c:pt>
                <c:pt idx="987">
                  <c:v>9.8700000000001629E-4</c:v>
                </c:pt>
                <c:pt idx="988">
                  <c:v>9.8800000000001621E-4</c:v>
                </c:pt>
                <c:pt idx="989">
                  <c:v>9.8900000000001612E-4</c:v>
                </c:pt>
                <c:pt idx="990">
                  <c:v>9.9000000000001604E-4</c:v>
                </c:pt>
                <c:pt idx="991">
                  <c:v>9.9100000000001596E-4</c:v>
                </c:pt>
                <c:pt idx="992">
                  <c:v>9.9200000000001587E-4</c:v>
                </c:pt>
                <c:pt idx="993">
                  <c:v>9.9300000000001579E-4</c:v>
                </c:pt>
                <c:pt idx="994">
                  <c:v>9.940000000000157E-4</c:v>
                </c:pt>
                <c:pt idx="995">
                  <c:v>9.9500000000001562E-4</c:v>
                </c:pt>
                <c:pt idx="996">
                  <c:v>9.9600000000001554E-4</c:v>
                </c:pt>
                <c:pt idx="997">
                  <c:v>9.9700000000001545E-4</c:v>
                </c:pt>
                <c:pt idx="998">
                  <c:v>9.9800000000001537E-4</c:v>
                </c:pt>
                <c:pt idx="999">
                  <c:v>9.9900000000001528E-4</c:v>
                </c:pt>
              </c:numCache>
            </c:numRef>
          </c:xVal>
          <c:yVal>
            <c:numRef>
              <c:f>Sheet3!$M$2:$M$1001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2F-49BD-8D45-6F1E52A75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864288"/>
        <c:axId val="367864616"/>
      </c:scatterChart>
      <c:valAx>
        <c:axId val="367864288"/>
        <c:scaling>
          <c:orientation val="minMax"/>
          <c:max val="2.0000000000000005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64616"/>
        <c:crosses val="autoZero"/>
        <c:crossBetween val="midCat"/>
      </c:valAx>
      <c:valAx>
        <c:axId val="367864616"/>
        <c:scaling>
          <c:orientation val="minMax"/>
          <c:max val="1.5000000000000003E-2"/>
          <c:min val="-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64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Sheet3!$H$423:$H$1001</c:f>
              <c:strCache>
                <c:ptCount val="5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Sheet3!$H$1002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CC-4836-AEE5-0685C9FB7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240640"/>
        <c:axId val="575241624"/>
      </c:scatterChart>
      <c:valAx>
        <c:axId val="57524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41624"/>
        <c:crosses val="autoZero"/>
        <c:crossBetween val="midCat"/>
      </c:valAx>
      <c:valAx>
        <c:axId val="57524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40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3.emf"/><Relationship Id="rId7" Type="http://schemas.openxmlformats.org/officeDocument/2006/relationships/image" Target="../media/image8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</xdr:col>
          <xdr:colOff>704850</xdr:colOff>
          <xdr:row>0</xdr:row>
          <xdr:rowOff>142875</xdr:rowOff>
        </xdr:to>
        <xdr:sp macro="" textlink="">
          <xdr:nvSpPr>
            <xdr:cNvPr id="1025" name="ScrollBar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28575</xdr:rowOff>
        </xdr:from>
        <xdr:to>
          <xdr:col>1</xdr:col>
          <xdr:colOff>704850</xdr:colOff>
          <xdr:row>2</xdr:row>
          <xdr:rowOff>161925</xdr:rowOff>
        </xdr:to>
        <xdr:sp macro="" textlink="">
          <xdr:nvSpPr>
            <xdr:cNvPr id="1028" name="ScrollBar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38100</xdr:rowOff>
        </xdr:from>
        <xdr:to>
          <xdr:col>1</xdr:col>
          <xdr:colOff>704850</xdr:colOff>
          <xdr:row>3</xdr:row>
          <xdr:rowOff>171450</xdr:rowOff>
        </xdr:to>
        <xdr:sp macro="" textlink="">
          <xdr:nvSpPr>
            <xdr:cNvPr id="1029" name="ScrollBar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19050</xdr:rowOff>
        </xdr:from>
        <xdr:to>
          <xdr:col>1</xdr:col>
          <xdr:colOff>704850</xdr:colOff>
          <xdr:row>4</xdr:row>
          <xdr:rowOff>152400</xdr:rowOff>
        </xdr:to>
        <xdr:sp macro="" textlink="">
          <xdr:nvSpPr>
            <xdr:cNvPr id="1030" name="ScrollBar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19050</xdr:rowOff>
        </xdr:from>
        <xdr:to>
          <xdr:col>1</xdr:col>
          <xdr:colOff>704850</xdr:colOff>
          <xdr:row>5</xdr:row>
          <xdr:rowOff>146050</xdr:rowOff>
        </xdr:to>
        <xdr:sp macro="" textlink="">
          <xdr:nvSpPr>
            <xdr:cNvPr id="1031" name="ScrollBar6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19050</xdr:rowOff>
        </xdr:from>
        <xdr:to>
          <xdr:col>1</xdr:col>
          <xdr:colOff>704850</xdr:colOff>
          <xdr:row>6</xdr:row>
          <xdr:rowOff>142875</xdr:rowOff>
        </xdr:to>
        <xdr:sp macro="" textlink="">
          <xdr:nvSpPr>
            <xdr:cNvPr id="1032" name="ScrollBar7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28575</xdr:rowOff>
        </xdr:from>
        <xdr:to>
          <xdr:col>1</xdr:col>
          <xdr:colOff>704850</xdr:colOff>
          <xdr:row>7</xdr:row>
          <xdr:rowOff>155575</xdr:rowOff>
        </xdr:to>
        <xdr:sp macro="" textlink="">
          <xdr:nvSpPr>
            <xdr:cNvPr id="1033" name="ScrollBar8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106680</xdr:colOff>
      <xdr:row>8</xdr:row>
      <xdr:rowOff>99060</xdr:rowOff>
    </xdr:from>
    <xdr:to>
      <xdr:col>15</xdr:col>
      <xdr:colOff>190500</xdr:colOff>
      <xdr:row>22</xdr:row>
      <xdr:rowOff>175260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6</xdr:row>
          <xdr:rowOff>171450</xdr:rowOff>
        </xdr:from>
        <xdr:to>
          <xdr:col>13</xdr:col>
          <xdr:colOff>581025</xdr:colOff>
          <xdr:row>8</xdr:row>
          <xdr:rowOff>6350</xdr:rowOff>
        </xdr:to>
        <xdr:sp macro="" textlink="">
          <xdr:nvSpPr>
            <xdr:cNvPr id="1034" name="ScrollBar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23</xdr:row>
      <xdr:rowOff>15240</xdr:rowOff>
    </xdr:from>
    <xdr:to>
      <xdr:col>15</xdr:col>
      <xdr:colOff>190500</xdr:colOff>
      <xdr:row>37</xdr:row>
      <xdr:rowOff>91440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331470</xdr:colOff>
      <xdr:row>8</xdr:row>
      <xdr:rowOff>102870</xdr:rowOff>
    </xdr:from>
    <xdr:to>
      <xdr:col>6</xdr:col>
      <xdr:colOff>596265</xdr:colOff>
      <xdr:row>38</xdr:row>
      <xdr:rowOff>76200</xdr:rowOff>
    </xdr:to>
    <xdr:sp macro="" textlink="">
      <xdr:nvSpPr>
        <xdr:cNvPr id="14" name="Rectangle 13"/>
        <xdr:cNvSpPr/>
      </xdr:nvSpPr>
      <xdr:spPr>
        <a:xfrm>
          <a:off x="331470" y="1626870"/>
          <a:ext cx="5427345" cy="5688330"/>
        </a:xfrm>
        <a:prstGeom prst="rect">
          <a:avLst/>
        </a:prstGeom>
        <a:solidFill>
          <a:schemeClr val="accent4">
            <a:lumMod val="60000"/>
            <a:lumOff val="40000"/>
            <a:alpha val="20000"/>
          </a:schemeClr>
        </a:solidFill>
        <a:ln>
          <a:solidFill>
            <a:schemeClr val="accent6">
              <a:lumMod val="20000"/>
              <a:lumOff val="8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600075</xdr:colOff>
      <xdr:row>8</xdr:row>
      <xdr:rowOff>104775</xdr:rowOff>
    </xdr:from>
    <xdr:to>
      <xdr:col>15</xdr:col>
      <xdr:colOff>57150</xdr:colOff>
      <xdr:row>38</xdr:row>
      <xdr:rowOff>78105</xdr:rowOff>
    </xdr:to>
    <xdr:sp macro="" textlink="">
      <xdr:nvSpPr>
        <xdr:cNvPr id="2" name="Rectangle 1"/>
        <xdr:cNvSpPr/>
      </xdr:nvSpPr>
      <xdr:spPr>
        <a:xfrm>
          <a:off x="5762625" y="1628775"/>
          <a:ext cx="5410200" cy="5688330"/>
        </a:xfrm>
        <a:prstGeom prst="rect">
          <a:avLst/>
        </a:prstGeom>
        <a:solidFill>
          <a:schemeClr val="bg1">
            <a:lumMod val="50000"/>
            <a:alpha val="20000"/>
          </a:schemeClr>
        </a:solidFill>
        <a:ln>
          <a:solidFill>
            <a:schemeClr val="accent6">
              <a:lumMod val="20000"/>
              <a:lumOff val="8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3</xdr:col>
      <xdr:colOff>104775</xdr:colOff>
      <xdr:row>22</xdr:row>
      <xdr:rowOff>161925</xdr:rowOff>
    </xdr:from>
    <xdr:ext cx="1466427" cy="468013"/>
    <xdr:sp macro="" textlink="">
      <xdr:nvSpPr>
        <xdr:cNvPr id="3" name="TextBox 2"/>
        <xdr:cNvSpPr txBox="1"/>
      </xdr:nvSpPr>
      <xdr:spPr>
        <a:xfrm>
          <a:off x="3028950" y="4352925"/>
          <a:ext cx="1466427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400"/>
            <a:t>Medium 1</a:t>
          </a:r>
        </a:p>
      </xdr:txBody>
    </xdr:sp>
    <xdr:clientData/>
  </xdr:oneCellAnchor>
  <xdr:oneCellAnchor>
    <xdr:from>
      <xdr:col>8</xdr:col>
      <xdr:colOff>504825</xdr:colOff>
      <xdr:row>22</xdr:row>
      <xdr:rowOff>161925</xdr:rowOff>
    </xdr:from>
    <xdr:ext cx="1466427" cy="468013"/>
    <xdr:sp macro="" textlink="">
      <xdr:nvSpPr>
        <xdr:cNvPr id="16" name="TextBox 15"/>
        <xdr:cNvSpPr txBox="1"/>
      </xdr:nvSpPr>
      <xdr:spPr>
        <a:xfrm>
          <a:off x="7162800" y="4352925"/>
          <a:ext cx="1466427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400"/>
            <a:t>Medium 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1962150</xdr:colOff>
      <xdr:row>435</xdr:row>
      <xdr:rowOff>114300</xdr:rowOff>
    </xdr:from>
    <xdr:to>
      <xdr:col>8</xdr:col>
      <xdr:colOff>819150</xdr:colOff>
      <xdr:row>450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18"/>
  <sheetViews>
    <sheetView showGridLines="0" tabSelected="1" workbookViewId="0">
      <selection activeCell="P20" sqref="P20"/>
    </sheetView>
  </sheetViews>
  <sheetFormatPr defaultRowHeight="15" x14ac:dyDescent="0.25"/>
  <cols>
    <col min="1" max="1" width="21.140625" customWidth="1"/>
    <col min="2" max="2" width="12" bestFit="1" customWidth="1"/>
    <col min="3" max="3" width="10.7109375" customWidth="1"/>
    <col min="4" max="4" width="13.85546875" customWidth="1"/>
    <col min="5" max="5" width="10.5703125" bestFit="1" customWidth="1"/>
    <col min="6" max="6" width="9.140625" customWidth="1"/>
    <col min="7" max="7" width="9.7109375" customWidth="1"/>
    <col min="8" max="8" width="12.7109375" bestFit="1" customWidth="1"/>
    <col min="10" max="10" width="12" bestFit="1" customWidth="1"/>
    <col min="18" max="18" width="10.7109375" customWidth="1"/>
  </cols>
  <sheetData>
    <row r="1" spans="1:26" x14ac:dyDescent="0.25">
      <c r="C1" t="s">
        <v>38</v>
      </c>
      <c r="D1" s="13">
        <f>100000000000+R3*10^9</f>
        <v>3031000000000</v>
      </c>
      <c r="E1" s="16">
        <f>D1/10^12</f>
        <v>3.0310000000000001</v>
      </c>
      <c r="F1" s="22"/>
      <c r="G1" s="23" t="s">
        <v>50</v>
      </c>
      <c r="H1" s="23" t="s">
        <v>51</v>
      </c>
      <c r="I1" s="23" t="s">
        <v>52</v>
      </c>
      <c r="J1" s="23" t="s">
        <v>32</v>
      </c>
      <c r="K1" s="24" t="s">
        <v>32</v>
      </c>
      <c r="P1" s="46"/>
      <c r="Q1" s="46"/>
      <c r="R1" s="46"/>
      <c r="S1" s="46"/>
      <c r="T1" s="46"/>
      <c r="U1" s="46"/>
      <c r="V1" s="46"/>
      <c r="W1" s="45"/>
      <c r="X1" s="45"/>
      <c r="Y1" s="45"/>
      <c r="Z1" s="45"/>
    </row>
    <row r="2" spans="1:26" x14ac:dyDescent="0.25">
      <c r="D2" s="14"/>
      <c r="F2" s="22" t="s">
        <v>30</v>
      </c>
      <c r="G2" s="25">
        <f>IMREAL(Sheet3!$P$27)</f>
        <v>376.81943726119499</v>
      </c>
      <c r="H2" s="26">
        <f>IMAGINARY(Sheet3!$P$27)</f>
        <v>2.3082987567004501E-14</v>
      </c>
      <c r="I2" s="25">
        <f>IMABS(Sheet3!$P$27)</f>
        <v>376.81943726119499</v>
      </c>
      <c r="J2" s="33">
        <f>IMARGUMENT(Sheet3!$P$27)</f>
        <v>6.1257422745431173E-17</v>
      </c>
      <c r="K2" s="34">
        <f>DEGREES(J2)</f>
        <v>3.5097917871618984E-15</v>
      </c>
      <c r="P2" s="46"/>
      <c r="Q2" s="46"/>
      <c r="R2" s="46"/>
      <c r="S2" s="46"/>
      <c r="T2" s="46"/>
      <c r="U2" s="46"/>
      <c r="V2" s="46"/>
      <c r="W2" s="45"/>
      <c r="X2" s="45"/>
      <c r="Y2" s="45"/>
      <c r="Z2" s="45"/>
    </row>
    <row r="3" spans="1:26" x14ac:dyDescent="0.25">
      <c r="A3" s="35"/>
      <c r="B3" s="35"/>
      <c r="C3" s="27" t="s">
        <v>17</v>
      </c>
      <c r="D3" s="28">
        <f>1+S4/20</f>
        <v>1</v>
      </c>
      <c r="F3" s="22" t="s">
        <v>31</v>
      </c>
      <c r="G3" s="25">
        <f>IMREAL(Sheet3!$P$28)</f>
        <v>376.81943726119499</v>
      </c>
      <c r="H3" s="26">
        <f>IMAGINARY(Sheet3!$P$28)</f>
        <v>2.3082987567004501E-14</v>
      </c>
      <c r="I3" s="25">
        <f>IMREAL(Sheet3!$P$28)</f>
        <v>376.81943726119499</v>
      </c>
      <c r="J3" s="33">
        <f>IMARGUMENT(Sheet3!$P$28)</f>
        <v>6.1257422745431173E-17</v>
      </c>
      <c r="K3" s="34">
        <f>DEGREES(J3)</f>
        <v>3.5097917871618984E-15</v>
      </c>
      <c r="P3" s="46"/>
      <c r="Q3" s="46" t="s">
        <v>60</v>
      </c>
      <c r="R3" s="46">
        <v>2931</v>
      </c>
      <c r="S3" s="46" t="s">
        <v>37</v>
      </c>
      <c r="T3" s="46"/>
      <c r="U3" s="46"/>
      <c r="V3" s="46"/>
      <c r="W3" s="45"/>
      <c r="X3" s="45"/>
      <c r="Y3" s="45"/>
      <c r="Z3" s="45"/>
    </row>
    <row r="4" spans="1:26" x14ac:dyDescent="0.25">
      <c r="A4" s="35"/>
      <c r="B4" s="35"/>
      <c r="C4" s="27" t="s">
        <v>18</v>
      </c>
      <c r="D4" s="28">
        <f>S5/20+1</f>
        <v>1</v>
      </c>
      <c r="F4" s="17"/>
      <c r="G4" s="18" t="s">
        <v>52</v>
      </c>
      <c r="H4" s="18" t="s">
        <v>32</v>
      </c>
      <c r="I4" s="19" t="s">
        <v>32</v>
      </c>
      <c r="P4" s="46"/>
      <c r="Q4" s="46"/>
      <c r="R4" s="46" t="s">
        <v>39</v>
      </c>
      <c r="S4" s="46">
        <v>0</v>
      </c>
      <c r="T4" s="46"/>
      <c r="U4" s="46"/>
      <c r="V4" s="46"/>
      <c r="W4" s="45"/>
      <c r="X4" s="45"/>
      <c r="Y4" s="45"/>
      <c r="Z4" s="45"/>
    </row>
    <row r="5" spans="1:26" x14ac:dyDescent="0.25">
      <c r="A5" s="35"/>
      <c r="B5" s="35"/>
      <c r="C5" s="27" t="s">
        <v>0</v>
      </c>
      <c r="D5" s="29">
        <f>T6</f>
        <v>0</v>
      </c>
      <c r="F5" s="20" t="s">
        <v>47</v>
      </c>
      <c r="G5" s="21">
        <f>IMABS(Sheet3!$R$31)</f>
        <v>0</v>
      </c>
      <c r="H5" s="32">
        <f>IF(G5=0,0,Sheet3!V31)</f>
        <v>0</v>
      </c>
      <c r="I5" s="31">
        <f>DEGREES(H5)</f>
        <v>0</v>
      </c>
      <c r="P5" s="46"/>
      <c r="Q5" s="46"/>
      <c r="R5" s="46" t="s">
        <v>40</v>
      </c>
      <c r="S5" s="46">
        <v>0</v>
      </c>
      <c r="T5" s="46"/>
      <c r="U5" s="46"/>
      <c r="V5" s="46"/>
      <c r="W5" s="45"/>
      <c r="X5" s="45"/>
      <c r="Y5" s="45"/>
      <c r="Z5" s="45"/>
    </row>
    <row r="6" spans="1:26" x14ac:dyDescent="0.25">
      <c r="A6" s="36"/>
      <c r="B6" s="37"/>
      <c r="C6" s="38" t="s">
        <v>20</v>
      </c>
      <c r="D6" s="39">
        <f>1+S7/20</f>
        <v>1</v>
      </c>
      <c r="E6" s="1"/>
      <c r="F6" s="20" t="s">
        <v>48</v>
      </c>
      <c r="G6" s="21">
        <f>IMABS(Sheet3!$R$32)</f>
        <v>1</v>
      </c>
      <c r="H6" s="32">
        <f>IF(G6=0,0,IMARGUMENT(Sheet3!$R$32))</f>
        <v>0</v>
      </c>
      <c r="I6" s="31">
        <f>DEGREES(H6)</f>
        <v>0</v>
      </c>
      <c r="J6" s="2"/>
      <c r="P6" s="46"/>
      <c r="Q6" s="47">
        <f>Q9</f>
        <v>10</v>
      </c>
      <c r="R6" s="46" t="s">
        <v>41</v>
      </c>
      <c r="S6" s="46">
        <v>0</v>
      </c>
      <c r="T6" s="47">
        <f>U6*Q6</f>
        <v>0</v>
      </c>
      <c r="U6" s="46">
        <f>10^(S6/1000)-1</f>
        <v>0</v>
      </c>
      <c r="V6" s="46"/>
      <c r="W6" s="45"/>
      <c r="X6" s="45"/>
      <c r="Y6" s="45"/>
      <c r="Z6" s="45"/>
    </row>
    <row r="7" spans="1:26" x14ac:dyDescent="0.25">
      <c r="A7" s="36"/>
      <c r="B7" s="36"/>
      <c r="C7" s="38" t="s">
        <v>19</v>
      </c>
      <c r="D7" s="39">
        <f>S8/20+1</f>
        <v>1</v>
      </c>
      <c r="F7" s="15"/>
      <c r="P7" s="46"/>
      <c r="Q7" s="46"/>
      <c r="R7" s="46" t="s">
        <v>42</v>
      </c>
      <c r="S7" s="46">
        <v>0</v>
      </c>
      <c r="T7" s="46"/>
      <c r="U7" s="46"/>
      <c r="V7" s="46"/>
      <c r="W7" s="45"/>
      <c r="X7" s="45"/>
      <c r="Y7" s="45"/>
      <c r="Z7" s="45"/>
    </row>
    <row r="8" spans="1:26" x14ac:dyDescent="0.25">
      <c r="A8" s="36"/>
      <c r="B8" s="36"/>
      <c r="C8" s="38" t="s">
        <v>21</v>
      </c>
      <c r="D8" s="40">
        <f>T9</f>
        <v>0</v>
      </c>
      <c r="O8" s="30" t="s">
        <v>53</v>
      </c>
      <c r="P8" s="46"/>
      <c r="Q8" s="46"/>
      <c r="R8" s="46" t="s">
        <v>43</v>
      </c>
      <c r="S8" s="46">
        <v>0</v>
      </c>
      <c r="T8" s="46"/>
      <c r="U8" s="46"/>
      <c r="V8" s="46"/>
      <c r="W8" s="45"/>
      <c r="X8" s="45"/>
      <c r="Y8" s="45"/>
      <c r="Z8" s="45"/>
    </row>
    <row r="9" spans="1:26" x14ac:dyDescent="0.25">
      <c r="P9" s="46"/>
      <c r="Q9" s="47">
        <v>10</v>
      </c>
      <c r="R9" s="46" t="s">
        <v>44</v>
      </c>
      <c r="S9" s="46">
        <v>0</v>
      </c>
      <c r="T9" s="46">
        <f>10^U9-1</f>
        <v>0</v>
      </c>
      <c r="U9" s="46">
        <f>LOG(1+S9)</f>
        <v>0</v>
      </c>
      <c r="V9" s="46"/>
      <c r="W9" s="45"/>
      <c r="X9" s="45"/>
      <c r="Y9" s="45"/>
      <c r="Z9" s="45"/>
    </row>
    <row r="10" spans="1:26" x14ac:dyDescent="0.25">
      <c r="P10" s="46"/>
      <c r="Q10" s="46"/>
      <c r="R10" s="46"/>
      <c r="S10" s="46"/>
      <c r="T10" s="46"/>
      <c r="U10" s="46"/>
      <c r="V10" s="46"/>
      <c r="W10" s="45"/>
      <c r="X10" s="45"/>
      <c r="Y10" s="45"/>
      <c r="Z10" s="45"/>
    </row>
    <row r="11" spans="1:26" x14ac:dyDescent="0.25">
      <c r="P11" s="46"/>
      <c r="Q11" s="46"/>
      <c r="R11" s="46"/>
      <c r="S11" s="46"/>
      <c r="T11" s="46"/>
      <c r="U11" s="46"/>
      <c r="V11" s="46"/>
      <c r="W11" s="45"/>
      <c r="X11" s="45"/>
      <c r="Y11" s="45"/>
      <c r="Z11" s="45"/>
    </row>
    <row r="12" spans="1:26" x14ac:dyDescent="0.25"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x14ac:dyDescent="0.25"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x14ac:dyDescent="0.25"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x14ac:dyDescent="0.25">
      <c r="F15" s="1"/>
      <c r="H15" s="1"/>
      <c r="J15" s="3"/>
      <c r="K15" s="2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x14ac:dyDescent="0.25"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7:26" x14ac:dyDescent="0.25"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7:26" x14ac:dyDescent="0.25">
      <c r="Q18" s="45"/>
      <c r="R18" s="45"/>
      <c r="S18" s="45"/>
      <c r="T18" s="45"/>
      <c r="U18" s="45"/>
      <c r="V18" s="45"/>
      <c r="W18" s="45"/>
      <c r="X18" s="45"/>
      <c r="Y18" s="45"/>
      <c r="Z18" s="45"/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4" r:id="rId4" name="ScrollBar9">
          <controlPr defaultSize="0" autoLine="0" autoPict="0" linkedCell="Sheet3!Q4" r:id="rId5">
            <anchor moveWithCells="1">
              <from>
                <xdr:col>8</xdr:col>
                <xdr:colOff>466725</xdr:colOff>
                <xdr:row>6</xdr:row>
                <xdr:rowOff>171450</xdr:rowOff>
              </from>
              <to>
                <xdr:col>13</xdr:col>
                <xdr:colOff>581025</xdr:colOff>
                <xdr:row>8</xdr:row>
                <xdr:rowOff>9525</xdr:rowOff>
              </to>
            </anchor>
          </controlPr>
        </control>
      </mc:Choice>
      <mc:Fallback>
        <control shapeId="1034" r:id="rId4" name="ScrollBar9"/>
      </mc:Fallback>
    </mc:AlternateContent>
    <mc:AlternateContent xmlns:mc="http://schemas.openxmlformats.org/markup-compatibility/2006">
      <mc:Choice Requires="x14">
        <control shapeId="1030" r:id="rId6" name="ScrollBar5">
          <controlPr locked="0" defaultSize="0" autoLine="0" autoPict="0" linkedCell="S6" r:id="rId7">
            <anchor moveWithCells="1">
              <from>
                <xdr:col>0</xdr:col>
                <xdr:colOff>0</xdr:colOff>
                <xdr:row>4</xdr:row>
                <xdr:rowOff>19050</xdr:rowOff>
              </from>
              <to>
                <xdr:col>1</xdr:col>
                <xdr:colOff>704850</xdr:colOff>
                <xdr:row>4</xdr:row>
                <xdr:rowOff>152400</xdr:rowOff>
              </to>
            </anchor>
          </controlPr>
        </control>
      </mc:Choice>
      <mc:Fallback>
        <control shapeId="1030" r:id="rId6" name="ScrollBar5"/>
      </mc:Fallback>
    </mc:AlternateContent>
    <mc:AlternateContent xmlns:mc="http://schemas.openxmlformats.org/markup-compatibility/2006">
      <mc:Choice Requires="x14">
        <control shapeId="1029" r:id="rId8" name="ScrollBar4">
          <controlPr locked="0" defaultSize="0" autoLine="0" autoPict="0" linkedCell="S5" r:id="rId9">
            <anchor moveWithCells="1">
              <from>
                <xdr:col>0</xdr:col>
                <xdr:colOff>0</xdr:colOff>
                <xdr:row>3</xdr:row>
                <xdr:rowOff>38100</xdr:rowOff>
              </from>
              <to>
                <xdr:col>1</xdr:col>
                <xdr:colOff>704850</xdr:colOff>
                <xdr:row>3</xdr:row>
                <xdr:rowOff>171450</xdr:rowOff>
              </to>
            </anchor>
          </controlPr>
        </control>
      </mc:Choice>
      <mc:Fallback>
        <control shapeId="1029" r:id="rId8" name="ScrollBar4"/>
      </mc:Fallback>
    </mc:AlternateContent>
    <mc:AlternateContent xmlns:mc="http://schemas.openxmlformats.org/markup-compatibility/2006">
      <mc:Choice Requires="x14">
        <control shapeId="1028" r:id="rId10" name="ScrollBar3">
          <controlPr locked="0" defaultSize="0" autoLine="0" autoPict="0" linkedCell="S4" r:id="rId11">
            <anchor moveWithCells="1">
              <from>
                <xdr:col>0</xdr:col>
                <xdr:colOff>0</xdr:colOff>
                <xdr:row>2</xdr:row>
                <xdr:rowOff>28575</xdr:rowOff>
              </from>
              <to>
                <xdr:col>1</xdr:col>
                <xdr:colOff>704850</xdr:colOff>
                <xdr:row>2</xdr:row>
                <xdr:rowOff>161925</xdr:rowOff>
              </to>
            </anchor>
          </controlPr>
        </control>
      </mc:Choice>
      <mc:Fallback>
        <control shapeId="1028" r:id="rId10" name="ScrollBar3"/>
      </mc:Fallback>
    </mc:AlternateContent>
    <mc:AlternateContent xmlns:mc="http://schemas.openxmlformats.org/markup-compatibility/2006">
      <mc:Choice Requires="x14">
        <control shapeId="1025" r:id="rId12" name="ScrollBar1">
          <controlPr locked="0" defaultSize="0" autoLine="0" autoPict="0" linkedCell="R3" r:id="rId13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704850</xdr:colOff>
                <xdr:row>0</xdr:row>
                <xdr:rowOff>142875</xdr:rowOff>
              </to>
            </anchor>
          </controlPr>
        </control>
      </mc:Choice>
      <mc:Fallback>
        <control shapeId="1025" r:id="rId12" name="ScrollBar1"/>
      </mc:Fallback>
    </mc:AlternateContent>
    <mc:AlternateContent xmlns:mc="http://schemas.openxmlformats.org/markup-compatibility/2006">
      <mc:Choice Requires="x14">
        <control shapeId="1031" r:id="rId14" name="ScrollBar6">
          <controlPr locked="0" defaultSize="0" autoLine="0" autoPict="0" linkedCell="S7" r:id="rId15">
            <anchor moveWithCells="1">
              <from>
                <xdr:col>0</xdr:col>
                <xdr:colOff>0</xdr:colOff>
                <xdr:row>5</xdr:row>
                <xdr:rowOff>19050</xdr:rowOff>
              </from>
              <to>
                <xdr:col>1</xdr:col>
                <xdr:colOff>704850</xdr:colOff>
                <xdr:row>5</xdr:row>
                <xdr:rowOff>142875</xdr:rowOff>
              </to>
            </anchor>
          </controlPr>
        </control>
      </mc:Choice>
      <mc:Fallback>
        <control shapeId="1031" r:id="rId14" name="ScrollBar6"/>
      </mc:Fallback>
    </mc:AlternateContent>
    <mc:AlternateContent xmlns:mc="http://schemas.openxmlformats.org/markup-compatibility/2006">
      <mc:Choice Requires="x14">
        <control shapeId="1032" r:id="rId16" name="ScrollBar7">
          <controlPr locked="0" defaultSize="0" autoLine="0" autoPict="0" linkedCell="S8" r:id="rId17">
            <anchor moveWithCells="1">
              <from>
                <xdr:col>0</xdr:col>
                <xdr:colOff>0</xdr:colOff>
                <xdr:row>6</xdr:row>
                <xdr:rowOff>19050</xdr:rowOff>
              </from>
              <to>
                <xdr:col>1</xdr:col>
                <xdr:colOff>704850</xdr:colOff>
                <xdr:row>6</xdr:row>
                <xdr:rowOff>142875</xdr:rowOff>
              </to>
            </anchor>
          </controlPr>
        </control>
      </mc:Choice>
      <mc:Fallback>
        <control shapeId="1032" r:id="rId16" name="ScrollBar7"/>
      </mc:Fallback>
    </mc:AlternateContent>
    <mc:AlternateContent xmlns:mc="http://schemas.openxmlformats.org/markup-compatibility/2006">
      <mc:Choice Requires="x14">
        <control shapeId="1033" r:id="rId18" name="ScrollBar8">
          <controlPr locked="0" defaultSize="0" autoLine="0" autoPict="0" linkedCell="S9" r:id="rId19">
            <anchor moveWithCells="1">
              <from>
                <xdr:col>0</xdr:col>
                <xdr:colOff>0</xdr:colOff>
                <xdr:row>7</xdr:row>
                <xdr:rowOff>28575</xdr:rowOff>
              </from>
              <to>
                <xdr:col>1</xdr:col>
                <xdr:colOff>704850</xdr:colOff>
                <xdr:row>7</xdr:row>
                <xdr:rowOff>152400</xdr:rowOff>
              </to>
            </anchor>
          </controlPr>
        </control>
      </mc:Choice>
      <mc:Fallback>
        <control shapeId="1033" r:id="rId18" name="ScrollBar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4"/>
  <sheetViews>
    <sheetView workbookViewId="0">
      <selection activeCell="B14" sqref="B14"/>
    </sheetView>
  </sheetViews>
  <sheetFormatPr defaultRowHeight="15" x14ac:dyDescent="0.25"/>
  <cols>
    <col min="2" max="2" width="16.42578125" customWidth="1"/>
    <col min="8" max="8" width="14" customWidth="1"/>
    <col min="10" max="10" width="11.85546875" bestFit="1" customWidth="1"/>
  </cols>
  <sheetData>
    <row r="1" spans="1:11" x14ac:dyDescent="0.25">
      <c r="A1" t="s">
        <v>1</v>
      </c>
      <c r="B1">
        <f>2*PI()*Sheet1!D1</f>
        <v>19044334666061.324</v>
      </c>
      <c r="F1" t="str">
        <f>COMPLEX(0,1)</f>
        <v>i</v>
      </c>
      <c r="G1" s="5" t="s">
        <v>3</v>
      </c>
      <c r="H1" s="6"/>
      <c r="I1" s="6"/>
      <c r="J1" s="6"/>
      <c r="K1" s="6"/>
    </row>
    <row r="2" spans="1:11" x14ac:dyDescent="0.25">
      <c r="G2" s="5" t="s">
        <v>4</v>
      </c>
      <c r="H2" s="7">
        <f>4*PI()*0.0000001</f>
        <v>1.2566370614359173E-6</v>
      </c>
      <c r="I2" s="5" t="s">
        <v>6</v>
      </c>
      <c r="J2" s="8">
        <f>H2*Sheet1!D4</f>
        <v>1.2566370614359173E-6</v>
      </c>
      <c r="K2" s="6"/>
    </row>
    <row r="3" spans="1:11" x14ac:dyDescent="0.25">
      <c r="G3" s="5" t="s">
        <v>5</v>
      </c>
      <c r="H3" s="9">
        <v>8.8500000000000005E-12</v>
      </c>
      <c r="I3" s="5" t="s">
        <v>7</v>
      </c>
      <c r="J3" s="10">
        <f>H3*Sheet1!D3</f>
        <v>8.8500000000000005E-12</v>
      </c>
      <c r="K3" s="6"/>
    </row>
    <row r="4" spans="1:11" x14ac:dyDescent="0.25">
      <c r="G4" s="6"/>
      <c r="H4" s="6"/>
      <c r="I4" s="6"/>
      <c r="J4" s="6"/>
      <c r="K4" s="6"/>
    </row>
    <row r="5" spans="1:11" x14ac:dyDescent="0.25">
      <c r="A5" t="s">
        <v>2</v>
      </c>
      <c r="B5" s="4" t="str">
        <f>IMPRODUCT(B1*J2*Sheet1!D4,$F$1)</f>
        <v>23931816.7517615i</v>
      </c>
    </row>
    <row r="6" spans="1:11" x14ac:dyDescent="0.25">
      <c r="A6" t="s">
        <v>8</v>
      </c>
      <c r="B6" s="2" t="str">
        <f>IMPRODUCT(B1*J3*Sheet1!D3,$F$1)</f>
        <v>168.542361794643i</v>
      </c>
    </row>
    <row r="7" spans="1:11" x14ac:dyDescent="0.25">
      <c r="A7" s="3" t="s">
        <v>9</v>
      </c>
      <c r="B7" t="str">
        <f>IMSUM(B6,Sheet1!D5)</f>
        <v>168.542361794643i</v>
      </c>
    </row>
    <row r="8" spans="1:11" x14ac:dyDescent="0.25">
      <c r="A8" s="11" t="s">
        <v>11</v>
      </c>
      <c r="B8" t="str">
        <f>IMPRODUCT(B5,B7)</f>
        <v>-4033524917.37848</v>
      </c>
    </row>
    <row r="9" spans="1:11" x14ac:dyDescent="0.25">
      <c r="A9" t="s">
        <v>10</v>
      </c>
      <c r="B9" t="str">
        <f>IMSQRT(B8)</f>
        <v>3.89046124181931E-12+63510.0379261301i</v>
      </c>
    </row>
    <row r="10" spans="1:11" x14ac:dyDescent="0.25">
      <c r="A10" s="12" t="s">
        <v>12</v>
      </c>
      <c r="B10">
        <f>IMREAL(B9)</f>
        <v>3.89046124181931E-12</v>
      </c>
    </row>
    <row r="11" spans="1:11" x14ac:dyDescent="0.25">
      <c r="A11" s="12" t="s">
        <v>13</v>
      </c>
      <c r="B11">
        <f>IMAGINARY(B9)</f>
        <v>63510.037926130099</v>
      </c>
    </row>
    <row r="12" spans="1:11" x14ac:dyDescent="0.25">
      <c r="A12" s="12" t="s">
        <v>14</v>
      </c>
      <c r="B12" t="str">
        <f>IMDIV(B5,B9)</f>
        <v>376.819437261195+2.30829875670045E-14i</v>
      </c>
    </row>
    <row r="13" spans="1:11" x14ac:dyDescent="0.25">
      <c r="A13" s="12" t="s">
        <v>15</v>
      </c>
      <c r="B13">
        <f>2*PI()/B11</f>
        <v>9.8932161156755957E-5</v>
      </c>
    </row>
    <row r="14" spans="1:11" x14ac:dyDescent="0.25">
      <c r="A14" s="12" t="s">
        <v>16</v>
      </c>
      <c r="B14" s="2">
        <f>B1/B11</f>
        <v>299863380.46612728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4"/>
  <sheetViews>
    <sheetView workbookViewId="0">
      <selection activeCell="B11" sqref="B11"/>
    </sheetView>
  </sheetViews>
  <sheetFormatPr defaultRowHeight="15" x14ac:dyDescent="0.25"/>
  <cols>
    <col min="2" max="2" width="16.42578125" customWidth="1"/>
    <col min="8" max="8" width="14" customWidth="1"/>
    <col min="10" max="10" width="11.85546875" bestFit="1" customWidth="1"/>
  </cols>
  <sheetData>
    <row r="1" spans="1:11" x14ac:dyDescent="0.25">
      <c r="A1" t="s">
        <v>1</v>
      </c>
      <c r="B1">
        <f>2*PI()*Sheet1!D1</f>
        <v>19044334666061.324</v>
      </c>
      <c r="F1" t="str">
        <f>COMPLEX(0,1)</f>
        <v>i</v>
      </c>
      <c r="G1" s="5" t="s">
        <v>3</v>
      </c>
      <c r="H1" s="6"/>
      <c r="I1" s="6"/>
      <c r="J1" s="6"/>
      <c r="K1" s="6"/>
    </row>
    <row r="2" spans="1:11" x14ac:dyDescent="0.25">
      <c r="G2" s="5" t="s">
        <v>4</v>
      </c>
      <c r="H2" s="7">
        <f>4*PI()*0.0000001</f>
        <v>1.2566370614359173E-6</v>
      </c>
      <c r="I2" s="5" t="s">
        <v>6</v>
      </c>
      <c r="J2" s="8">
        <f>H2*Sheet1!D7</f>
        <v>1.2566370614359173E-6</v>
      </c>
      <c r="K2" s="6"/>
    </row>
    <row r="3" spans="1:11" x14ac:dyDescent="0.25">
      <c r="G3" s="5" t="s">
        <v>5</v>
      </c>
      <c r="H3" s="9">
        <v>8.8500000000000005E-12</v>
      </c>
      <c r="I3" s="5" t="s">
        <v>7</v>
      </c>
      <c r="J3" s="10">
        <f>H3*Sheet1!D6</f>
        <v>8.8500000000000005E-12</v>
      </c>
      <c r="K3" s="6"/>
    </row>
    <row r="4" spans="1:11" x14ac:dyDescent="0.25">
      <c r="G4" s="6"/>
      <c r="H4" s="6"/>
      <c r="I4" s="6"/>
      <c r="J4" s="6"/>
      <c r="K4" s="6"/>
    </row>
    <row r="5" spans="1:11" x14ac:dyDescent="0.25">
      <c r="A5" t="s">
        <v>2</v>
      </c>
      <c r="B5" s="4" t="str">
        <f>IMPRODUCT(B1*J2*Sheet1!D7,$F$1)</f>
        <v>23931816.7517615i</v>
      </c>
    </row>
    <row r="6" spans="1:11" x14ac:dyDescent="0.25">
      <c r="A6" t="s">
        <v>8</v>
      </c>
      <c r="B6" s="2" t="str">
        <f>IMPRODUCT(B1*J3*Sheet1!D6,$F$1)</f>
        <v>168.542361794643i</v>
      </c>
    </row>
    <row r="7" spans="1:11" x14ac:dyDescent="0.25">
      <c r="A7" s="3" t="s">
        <v>9</v>
      </c>
      <c r="B7" t="str">
        <f>IMSUM(B6,Sheet1!D8)</f>
        <v>168.542361794643i</v>
      </c>
    </row>
    <row r="8" spans="1:11" x14ac:dyDescent="0.25">
      <c r="A8" s="11" t="s">
        <v>11</v>
      </c>
      <c r="B8" t="str">
        <f>IMPRODUCT(B5,B7)</f>
        <v>-4033524917.37848</v>
      </c>
    </row>
    <row r="9" spans="1:11" x14ac:dyDescent="0.25">
      <c r="A9" t="s">
        <v>10</v>
      </c>
      <c r="B9" t="str">
        <f>IMSQRT(B8)</f>
        <v>3.89046124181931E-12+63510.0379261301i</v>
      </c>
    </row>
    <row r="10" spans="1:11" x14ac:dyDescent="0.25">
      <c r="A10" s="12" t="s">
        <v>12</v>
      </c>
      <c r="B10">
        <f>IMREAL(B9)</f>
        <v>3.89046124181931E-12</v>
      </c>
    </row>
    <row r="11" spans="1:11" x14ac:dyDescent="0.25">
      <c r="A11" s="12" t="s">
        <v>13</v>
      </c>
      <c r="B11">
        <f>IMAGINARY(B9)</f>
        <v>63510.037926130099</v>
      </c>
    </row>
    <row r="12" spans="1:11" x14ac:dyDescent="0.25">
      <c r="A12" s="12" t="s">
        <v>14</v>
      </c>
      <c r="B12" t="str">
        <f>IMDIV(B5,B9)</f>
        <v>376.819437261195+2.30829875670045E-14i</v>
      </c>
    </row>
    <row r="13" spans="1:11" x14ac:dyDescent="0.25">
      <c r="A13" s="12" t="s">
        <v>15</v>
      </c>
      <c r="B13">
        <f>2*PI()/B11</f>
        <v>9.8932161156755957E-5</v>
      </c>
    </row>
    <row r="14" spans="1:11" x14ac:dyDescent="0.25">
      <c r="A14" s="12" t="s">
        <v>16</v>
      </c>
      <c r="B14" s="2">
        <f>B1/B11</f>
        <v>299863380.46612728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2003"/>
  <sheetViews>
    <sheetView topLeftCell="H1" workbookViewId="0">
      <pane ySplit="1" topLeftCell="A984" activePane="bottomLeft" state="frozen"/>
      <selection pane="bottomLeft" activeCell="R998" sqref="R998"/>
    </sheetView>
  </sheetViews>
  <sheetFormatPr defaultRowHeight="15" x14ac:dyDescent="0.25"/>
  <cols>
    <col min="2" max="2" width="13.85546875" customWidth="1"/>
    <col min="3" max="3" width="16" customWidth="1"/>
    <col min="4" max="4" width="23.7109375" customWidth="1"/>
    <col min="5" max="5" width="9.140625" customWidth="1"/>
    <col min="6" max="7" width="38.28515625" customWidth="1"/>
    <col min="9" max="9" width="12.7109375" bestFit="1" customWidth="1"/>
    <col min="10" max="10" width="12" bestFit="1" customWidth="1"/>
    <col min="11" max="13" width="9.140625" customWidth="1"/>
    <col min="14" max="14" width="21" customWidth="1"/>
    <col min="15" max="15" width="11.7109375" customWidth="1"/>
    <col min="16" max="16" width="25.28515625" customWidth="1"/>
    <col min="17" max="17" width="26.85546875" customWidth="1"/>
  </cols>
  <sheetData>
    <row r="1" spans="1:18" x14ac:dyDescent="0.25">
      <c r="A1" s="41"/>
      <c r="B1" s="41" t="s">
        <v>36</v>
      </c>
      <c r="C1" s="41" t="s">
        <v>24</v>
      </c>
      <c r="D1" s="41" t="s">
        <v>26</v>
      </c>
      <c r="E1" s="41" t="s">
        <v>27</v>
      </c>
      <c r="F1" s="41" t="s">
        <v>35</v>
      </c>
      <c r="G1" s="41" t="s">
        <v>59</v>
      </c>
      <c r="H1" s="41"/>
      <c r="I1" s="41" t="s">
        <v>49</v>
      </c>
      <c r="J1" s="41" t="s">
        <v>34</v>
      </c>
      <c r="K1" s="41"/>
      <c r="L1" s="41" t="s">
        <v>45</v>
      </c>
      <c r="M1" s="41" t="s">
        <v>46</v>
      </c>
      <c r="N1" s="41"/>
    </row>
    <row r="2" spans="1:18" x14ac:dyDescent="0.25">
      <c r="A2" s="41">
        <f>0</f>
        <v>0</v>
      </c>
      <c r="B2" s="41">
        <f t="shared" ref="B2:B65" si="0">IMREAL(F2)</f>
        <v>0.784265533184626</v>
      </c>
      <c r="C2" s="41" t="str">
        <f>IMSUM(COS($R$3),IMPRODUCT(SIN($R$3),'Med(1)'!$F$1))</f>
        <v>0.784265533184626+0.620425316584224i</v>
      </c>
      <c r="D2" s="41" t="str">
        <f>COMPLEX(COS($A2*'Med(1)'!$B$11),SIN($A2*'Med(1)'!$B$11))</f>
        <v>1</v>
      </c>
      <c r="E2" s="41">
        <f>EXP(-A2*'Med(1)'!$B$10)</f>
        <v>1</v>
      </c>
      <c r="F2" s="41" t="str">
        <f>IMPRODUCT($C2,IMPRODUCT($D2,$E2))</f>
        <v>0.784265533184626+0.620425316584224i</v>
      </c>
      <c r="G2" s="41" t="str">
        <f>COMPLEX(COS(-$A2*'Med(1)'!$B$11),SIN(-$A2*'Med(1)'!$B$11))</f>
        <v>1</v>
      </c>
      <c r="H2" s="42" t="str">
        <f t="shared" ref="H2:H65" si="1">IMPRODUCT(IMDIV(IMPRODUCT($C2,IMPRODUCT($G2,1)),$O$1002),$R$997)</f>
        <v>0</v>
      </c>
      <c r="I2" s="41">
        <f t="shared" ref="I2:I65" si="2">IMREAL(H2)*$J2*$E$1002</f>
        <v>0</v>
      </c>
      <c r="J2" s="41">
        <f>EXP('Med(1)'!$B$10*(A2-$A$1002))</f>
        <v>0.99999999999999611</v>
      </c>
      <c r="K2" s="41">
        <f>IMREAL(H2)</f>
        <v>0</v>
      </c>
      <c r="L2" s="41">
        <f>IMREAL(IMDIV(F2,$P$27))*$E$1000</f>
        <v>2.0812767485797316E-3</v>
      </c>
      <c r="M2" s="41">
        <f>IMREAL(IMDIV(I2,$P$27))</f>
        <v>0</v>
      </c>
      <c r="N2" s="41" t="s">
        <v>54</v>
      </c>
      <c r="O2" t="s">
        <v>22</v>
      </c>
      <c r="Q2" t="s">
        <v>23</v>
      </c>
      <c r="R2" t="s">
        <v>25</v>
      </c>
    </row>
    <row r="3" spans="1:18" x14ac:dyDescent="0.25">
      <c r="A3" s="41">
        <f t="shared" ref="A3:A66" si="3">A2+$O$3</f>
        <v>9.9999999999999995E-7</v>
      </c>
      <c r="B3" s="41">
        <f t="shared" si="0"/>
        <v>0.743307635733086</v>
      </c>
      <c r="C3" s="41" t="str">
        <f>C2</f>
        <v>0.784265533184626+0.620425316584224i</v>
      </c>
      <c r="D3" s="41" t="str">
        <f>COMPLEX(COS($A3*'Med(1)'!$B$11),SIN($A3*'Med(1)'!$B$11))</f>
        <v>0.997983915338644+0.0634673516491012i</v>
      </c>
      <c r="E3" s="41">
        <f>EXP(-A3*'Med(1)'!$B$10)</f>
        <v>1</v>
      </c>
      <c r="F3" s="41" t="str">
        <f t="shared" ref="F3:F66" si="4">IMPRODUCT($C3,IMPRODUCT($D3,$E3))</f>
        <v>0.743307635733086+0.66894974300084i</v>
      </c>
      <c r="G3" s="41" t="str">
        <f>COMPLEX(COS(-$A3*'Med(1)'!$B$11),SIN(-$A3*'Med(1)'!$B$11))</f>
        <v>0.997983915338644-0.0634673516491012i</v>
      </c>
      <c r="H3" s="42" t="str">
        <f t="shared" si="1"/>
        <v>0</v>
      </c>
      <c r="I3" s="41">
        <f t="shared" si="2"/>
        <v>0</v>
      </c>
      <c r="J3" s="41">
        <f>EXP('Med(1)'!$B$10*(A3-$A$1002))</f>
        <v>0.99999999999999611</v>
      </c>
      <c r="K3" s="41">
        <f t="shared" ref="K3:K66" si="5">IMREAL(H3)</f>
        <v>0</v>
      </c>
      <c r="L3" s="41">
        <f t="shared" ref="L3:L66" si="6">IMREAL(IMDIV(F3,$P$27))</f>
        <v>1.9725830523382899E-3</v>
      </c>
      <c r="M3" s="41">
        <f t="shared" ref="M3:M66" si="7">IMREAL(IMDIV(I3,$P$27))</f>
        <v>0</v>
      </c>
      <c r="N3" s="41"/>
      <c r="O3">
        <v>9.9999999999999995E-7</v>
      </c>
      <c r="Q3">
        <f>Q4/50000000000000</f>
        <v>1.97892E-9</v>
      </c>
      <c r="R3">
        <f>Q3*'Med(1)'!B1</f>
        <v>37687.214757362075</v>
      </c>
    </row>
    <row r="4" spans="1:18" x14ac:dyDescent="0.25">
      <c r="A4" s="41">
        <f t="shared" si="3"/>
        <v>1.9999999999999999E-6</v>
      </c>
      <c r="B4" s="41">
        <f t="shared" si="0"/>
        <v>0.699352596035406</v>
      </c>
      <c r="C4" s="41" t="str">
        <f t="shared" ref="C4:C37" si="8">C3</f>
        <v>0.784265533184626+0.620425316584224i</v>
      </c>
      <c r="D4" s="41" t="str">
        <f>COMPLEX(COS($A4*'Med(1)'!$B$11),SIN($A4*'Med(1)'!$B$11))</f>
        <v>0.991943790549299+0.126678792189889i</v>
      </c>
      <c r="E4" s="41">
        <f>EXP(-A4*'Med(1)'!$B$10)</f>
        <v>1</v>
      </c>
      <c r="F4" s="41" t="str">
        <f t="shared" si="4"/>
        <v>0.699352596035406+0.714776850785292i</v>
      </c>
      <c r="G4" s="41" t="str">
        <f>COMPLEX(COS(-$A4*'Med(1)'!$B$11),SIN(-$A4*'Med(1)'!$B$11))</f>
        <v>0.991943790549299-0.126678792189889i</v>
      </c>
      <c r="H4" s="42" t="str">
        <f t="shared" si="1"/>
        <v>0</v>
      </c>
      <c r="I4" s="41">
        <f t="shared" si="2"/>
        <v>0</v>
      </c>
      <c r="J4" s="41">
        <f>EXP('Med(1)'!$B$10*(A4-$A$1002))</f>
        <v>0.99999999999999611</v>
      </c>
      <c r="K4" s="41">
        <f t="shared" si="5"/>
        <v>0</v>
      </c>
      <c r="L4" s="41">
        <f t="shared" si="6"/>
        <v>1.85593556722671E-3</v>
      </c>
      <c r="M4" s="41">
        <f t="shared" si="7"/>
        <v>0</v>
      </c>
      <c r="N4" s="41" t="str">
        <f>COMPLEX(COS(2*'Med(1)'!$B$11*$A$1002),-SIN(2*'Med(1)'!$B$11*$A$1002))</f>
        <v>0.212787212703477-0.977098563150046i</v>
      </c>
      <c r="Q4">
        <v>98946</v>
      </c>
    </row>
    <row r="5" spans="1:18" x14ac:dyDescent="0.25">
      <c r="A5" s="41">
        <f t="shared" si="3"/>
        <v>3.0000000000000001E-6</v>
      </c>
      <c r="B5" s="41">
        <f t="shared" si="0"/>
        <v>0.65257764825423203</v>
      </c>
      <c r="C5" s="41" t="str">
        <f t="shared" si="8"/>
        <v>0.784265533184626+0.620425316584224i</v>
      </c>
      <c r="D5" s="41" t="str">
        <f>COMPLEX(COS($A5*'Med(1)'!$B$11),SIN($A5*'Med(1)'!$B$11))</f>
        <v>0.981903980437846+0.189379442390971i</v>
      </c>
      <c r="E5" s="41">
        <f>EXP(-A5*'Med(1)'!$B$10)</f>
        <v>1</v>
      </c>
      <c r="F5" s="41" t="str">
        <f t="shared" si="4"/>
        <v>0.652577648254232+0.757721857279422i</v>
      </c>
      <c r="G5" s="41" t="str">
        <f>COMPLEX(COS(-$A5*'Med(1)'!$B$11),SIN(-$A5*'Med(1)'!$B$11))</f>
        <v>0.981903980437846-0.189379442390971i</v>
      </c>
      <c r="H5" s="42" t="str">
        <f t="shared" si="1"/>
        <v>0</v>
      </c>
      <c r="I5" s="41">
        <f t="shared" si="2"/>
        <v>0</v>
      </c>
      <c r="J5" s="41">
        <f>EXP('Med(1)'!$B$10*(A5-$A$1002))</f>
        <v>0.99999999999999611</v>
      </c>
      <c r="K5" s="41">
        <f t="shared" si="5"/>
        <v>0</v>
      </c>
      <c r="L5" s="41">
        <f t="shared" si="6"/>
        <v>1.73180463565602E-3</v>
      </c>
      <c r="M5" s="41">
        <f t="shared" si="7"/>
        <v>0</v>
      </c>
      <c r="N5" s="41"/>
    </row>
    <row r="6" spans="1:18" x14ac:dyDescent="0.25">
      <c r="A6" s="41">
        <f t="shared" si="3"/>
        <v>3.9999999999999998E-6</v>
      </c>
      <c r="B6" s="41">
        <f t="shared" si="0"/>
        <v>0.60317139689907895</v>
      </c>
      <c r="C6" s="41" t="str">
        <f t="shared" si="8"/>
        <v>0.784265533184626+0.620425316584224i</v>
      </c>
      <c r="D6" s="41" t="str">
        <f>COMPLEX(COS($A6*'Med(1)'!$B$11),SIN($A6*'Med(1)'!$B$11))</f>
        <v>0.967904967218622+0.251316482614091i</v>
      </c>
      <c r="E6" s="41">
        <f>EXP(-A6*'Med(1)'!$B$10)</f>
        <v>1</v>
      </c>
      <c r="F6" s="41" t="str">
        <f t="shared" si="4"/>
        <v>0.603171396899079+0.797611600945481i</v>
      </c>
      <c r="G6" s="41" t="str">
        <f>COMPLEX(COS(-$A6*'Med(1)'!$B$11),SIN(-$A6*'Med(1)'!$B$11))</f>
        <v>0.967904967218622-0.251316482614091i</v>
      </c>
      <c r="H6" s="42" t="str">
        <f t="shared" si="1"/>
        <v>0</v>
      </c>
      <c r="I6" s="41">
        <f t="shared" si="2"/>
        <v>0</v>
      </c>
      <c r="J6" s="41">
        <f>EXP('Med(1)'!$B$10*(A6-$A$1002))</f>
        <v>0.99999999999999611</v>
      </c>
      <c r="K6" s="41">
        <f t="shared" si="5"/>
        <v>0</v>
      </c>
      <c r="L6" s="41">
        <f t="shared" si="6"/>
        <v>1.60069077456051E-3</v>
      </c>
      <c r="M6" s="41">
        <f t="shared" si="7"/>
        <v>0</v>
      </c>
      <c r="N6" s="41"/>
    </row>
    <row r="7" spans="1:18" x14ac:dyDescent="0.25">
      <c r="A7" s="41">
        <f t="shared" si="3"/>
        <v>4.9999999999999996E-6</v>
      </c>
      <c r="B7" s="41">
        <f t="shared" si="0"/>
        <v>0.55133305634101304</v>
      </c>
      <c r="C7" s="41" t="str">
        <f t="shared" si="8"/>
        <v>0.784265533184626+0.620425316584224i</v>
      </c>
      <c r="D7" s="41" t="str">
        <f>COMPLEX(COS($A7*'Med(1)'!$B$11),SIN($A7*'Med(1)'!$B$11))</f>
        <v>0.950003197283278+0.312240172225723i</v>
      </c>
      <c r="E7" s="41">
        <f>EXP(-A7*'Med(1)'!$B$10)</f>
        <v>1</v>
      </c>
      <c r="F7" s="41" t="str">
        <f t="shared" si="4"/>
        <v>0.551333056341013+0.834285239582769i</v>
      </c>
      <c r="G7" s="41" t="str">
        <f>COMPLEX(COS(-$A7*'Med(1)'!$B$11),SIN(-$A7*'Med(1)'!$B$11))</f>
        <v>0.950003197283278-0.312240172225723i</v>
      </c>
      <c r="H7" s="42" t="str">
        <f t="shared" si="1"/>
        <v>0</v>
      </c>
      <c r="I7" s="41">
        <f t="shared" si="2"/>
        <v>0</v>
      </c>
      <c r="J7" s="41">
        <f>EXP('Med(1)'!$B$10*(A7-$A$1002))</f>
        <v>0.99999999999999611</v>
      </c>
      <c r="K7" s="41">
        <f t="shared" si="5"/>
        <v>0</v>
      </c>
      <c r="L7" s="41">
        <f t="shared" si="6"/>
        <v>1.46312265722867E-3</v>
      </c>
      <c r="M7" s="41">
        <f t="shared" si="7"/>
        <v>0</v>
      </c>
      <c r="N7" s="41"/>
    </row>
    <row r="8" spans="1:18" x14ac:dyDescent="0.25">
      <c r="A8" s="41">
        <f t="shared" si="3"/>
        <v>5.9999999999999993E-6</v>
      </c>
      <c r="B8" s="41">
        <f t="shared" si="0"/>
        <v>0.49727164754657099</v>
      </c>
      <c r="C8" s="41" t="str">
        <f t="shared" si="8"/>
        <v>0.784265533184626+0.620425316584224i</v>
      </c>
      <c r="D8" s="41" t="str">
        <f>COMPLEX(COS($A8*'Med(1)'!$B$11),SIN($A8*'Med(1)'!$B$11))</f>
        <v>0.92827085359937+0.371904856593588i</v>
      </c>
      <c r="E8" s="41">
        <f>EXP(-A8*'Med(1)'!$B$10)</f>
        <v>1</v>
      </c>
      <c r="F8" s="41" t="str">
        <f t="shared" si="4"/>
        <v>0.497271647546571+0.867594898870619i</v>
      </c>
      <c r="G8" s="41" t="str">
        <f>COMPLEX(COS(-$A8*'Med(1)'!$B$11),SIN(-$A8*'Med(1)'!$B$11))</f>
        <v>0.92827085359937-0.371904856593588i</v>
      </c>
      <c r="H8" s="42" t="str">
        <f t="shared" si="1"/>
        <v>0</v>
      </c>
      <c r="I8" s="41">
        <f t="shared" si="2"/>
        <v>0</v>
      </c>
      <c r="J8" s="41">
        <f>EXP('Med(1)'!$B$10*(A8-$A$1002))</f>
        <v>0.99999999999999611</v>
      </c>
      <c r="K8" s="41">
        <f t="shared" si="5"/>
        <v>0</v>
      </c>
      <c r="L8" s="41">
        <f t="shared" si="6"/>
        <v>1.31965498160299E-3</v>
      </c>
      <c r="M8" s="41">
        <f t="shared" si="7"/>
        <v>0</v>
      </c>
      <c r="N8" s="41"/>
    </row>
    <row r="9" spans="1:18" x14ac:dyDescent="0.25">
      <c r="A9" s="41">
        <f t="shared" si="3"/>
        <v>6.999999999999999E-6</v>
      </c>
      <c r="B9" s="41">
        <f t="shared" si="0"/>
        <v>0.441205155269837</v>
      </c>
      <c r="C9" s="41" t="str">
        <f t="shared" si="8"/>
        <v>0.784265533184626+0.620425316584224i</v>
      </c>
      <c r="D9" s="41" t="str">
        <f>COMPLEX(COS($A9*'Med(1)'!$B$11),SIN($A9*'Med(1)'!$B$11))</f>
        <v>0.90279556465641+0.430069957607728i</v>
      </c>
      <c r="E9" s="41">
        <f>EXP(-A9*'Med(1)'!$B$10)</f>
        <v>1</v>
      </c>
      <c r="F9" s="41" t="str">
        <f t="shared" si="4"/>
        <v>0.441205155269837+0.897406268622701i</v>
      </c>
      <c r="G9" s="41" t="str">
        <f>COMPLEX(COS(-$A9*'Med(1)'!$B$11),SIN(-$A9*'Med(1)'!$B$11))</f>
        <v>0.90279556465641-0.430069957607728i</v>
      </c>
      <c r="H9" s="42" t="str">
        <f t="shared" si="1"/>
        <v>0</v>
      </c>
      <c r="I9" s="41">
        <f t="shared" si="2"/>
        <v>0</v>
      </c>
      <c r="J9" s="41">
        <f>EXP('Med(1)'!$B$10*(A9-$A$1002))</f>
        <v>0.99999999999999611</v>
      </c>
      <c r="K9" s="41">
        <f t="shared" si="5"/>
        <v>0</v>
      </c>
      <c r="L9" s="41">
        <f t="shared" si="6"/>
        <v>1.17086623364392E-3</v>
      </c>
      <c r="M9" s="41">
        <f t="shared" si="7"/>
        <v>0</v>
      </c>
      <c r="N9" s="41"/>
    </row>
    <row r="10" spans="1:18" x14ac:dyDescent="0.25">
      <c r="A10" s="41">
        <f t="shared" si="3"/>
        <v>7.9999999999999996E-6</v>
      </c>
      <c r="B10" s="41">
        <f t="shared" si="0"/>
        <v>0.38335964910100101</v>
      </c>
      <c r="C10" s="41" t="str">
        <f t="shared" si="8"/>
        <v>0.784265533184626+0.620425316584224i</v>
      </c>
      <c r="D10" s="41" t="str">
        <f>COMPLEX(COS($A10*'Med(1)'!$B$11),SIN($A10*'Med(1)'!$B$11))</f>
        <v>0.873680051132962+0.486500943732182i</v>
      </c>
      <c r="E10" s="41">
        <f>EXP(-A10*'Med(1)'!$B$10)</f>
        <v>1</v>
      </c>
      <c r="F10" s="41" t="str">
        <f t="shared" si="4"/>
        <v>0.383359649101001+0.923599144348432i</v>
      </c>
      <c r="G10" s="41" t="str">
        <f>COMPLEX(COS(-$A10*'Med(1)'!$B$11),SIN(-$A10*'Med(1)'!$B$11))</f>
        <v>0.873680051132962-0.486500943732182i</v>
      </c>
      <c r="H10" s="42" t="str">
        <f t="shared" si="1"/>
        <v>0</v>
      </c>
      <c r="I10" s="41">
        <f t="shared" si="2"/>
        <v>0</v>
      </c>
      <c r="J10" s="41">
        <f>EXP('Med(1)'!$B$10*(A10-$A$1002))</f>
        <v>0.99999999999999611</v>
      </c>
      <c r="K10" s="41">
        <f t="shared" si="5"/>
        <v>0</v>
      </c>
      <c r="L10" s="41">
        <f t="shared" si="6"/>
        <v>1.01735635477655E-3</v>
      </c>
      <c r="M10" s="41">
        <f t="shared" si="7"/>
        <v>0</v>
      </c>
      <c r="N10" s="41"/>
    </row>
    <row r="11" spans="1:18" x14ac:dyDescent="0.25">
      <c r="A11" s="41">
        <f t="shared" si="3"/>
        <v>9.0000000000000002E-6</v>
      </c>
      <c r="B11" s="41">
        <f t="shared" si="0"/>
        <v>0.32396837191549399</v>
      </c>
      <c r="C11" s="41" t="str">
        <f t="shared" si="8"/>
        <v>0.784265533184626+0.620425316584224i</v>
      </c>
      <c r="D11" s="41" t="str">
        <f>COMPLEX(COS($A11*'Med(1)'!$B$11),SIN($A11*'Med(1)'!$B$11))</f>
        <v>0.84104171170947+0.540970275675849i</v>
      </c>
      <c r="E11" s="41">
        <f>EXP(-A11*'Med(1)'!$B$10)</f>
        <v>1</v>
      </c>
      <c r="F11" s="41" t="str">
        <f t="shared" si="4"/>
        <v>0.323968371915494+0.946067911937839i</v>
      </c>
      <c r="G11" s="41" t="str">
        <f>COMPLEX(COS(-$A11*'Med(1)'!$B$11),SIN(-$A11*'Med(1)'!$B$11))</f>
        <v>0.84104171170947-0.540970275675849i</v>
      </c>
      <c r="H11" s="42" t="str">
        <f t="shared" si="1"/>
        <v>0</v>
      </c>
      <c r="I11" s="41">
        <f t="shared" si="2"/>
        <v>0</v>
      </c>
      <c r="J11" s="41">
        <f>EXP('Med(1)'!$B$10*(A11-$A$1002))</f>
        <v>0.99999999999999611</v>
      </c>
      <c r="K11" s="41">
        <f t="shared" si="5"/>
        <v>0</v>
      </c>
      <c r="L11" s="41">
        <f t="shared" si="6"/>
        <v>8.5974432282518701E-4</v>
      </c>
      <c r="M11" s="41">
        <f t="shared" si="7"/>
        <v>0</v>
      </c>
      <c r="N11" s="41"/>
    </row>
    <row r="12" spans="1:18" x14ac:dyDescent="0.25">
      <c r="A12" s="41">
        <f t="shared" si="3"/>
        <v>1.0000000000000001E-5</v>
      </c>
      <c r="B12" s="41">
        <f t="shared" si="0"/>
        <v>0.26327079939922199</v>
      </c>
      <c r="C12" s="41" t="str">
        <f t="shared" si="8"/>
        <v>0.784265533184626+0.620425316584224i</v>
      </c>
      <c r="D12" s="41" t="str">
        <f>COMPLEX(COS($A12*'Med(1)'!$B$11),SIN($A12*'Med(1)'!$B$11))</f>
        <v>0.805012149696902+0.593258323869436i</v>
      </c>
      <c r="E12" s="41">
        <f>EXP(-A12*'Med(1)'!$B$10)</f>
        <v>1</v>
      </c>
      <c r="F12" s="41" t="str">
        <f t="shared" si="4"/>
        <v>0.263270799399222+0.964721973515528i</v>
      </c>
      <c r="G12" s="41" t="str">
        <f>COMPLEX(COS(-$A12*'Med(1)'!$B$11),SIN(-$A12*'Med(1)'!$B$11))</f>
        <v>0.805012149696902-0.593258323869436i</v>
      </c>
      <c r="H12" s="42" t="str">
        <f t="shared" si="1"/>
        <v>0</v>
      </c>
      <c r="I12" s="41">
        <f t="shared" si="2"/>
        <v>0</v>
      </c>
      <c r="J12" s="41">
        <f>EXP('Med(1)'!$B$10*(A12-$A$1002))</f>
        <v>0.99999999999999611</v>
      </c>
      <c r="K12" s="41">
        <f t="shared" si="5"/>
        <v>0</v>
      </c>
      <c r="L12" s="41">
        <f t="shared" si="6"/>
        <v>6.9866565618995405E-4</v>
      </c>
      <c r="M12" s="41">
        <f t="shared" si="7"/>
        <v>0</v>
      </c>
      <c r="N12" s="41"/>
    </row>
    <row r="13" spans="1:18" x14ac:dyDescent="0.25">
      <c r="A13" s="41">
        <f t="shared" si="3"/>
        <v>1.1000000000000001E-5</v>
      </c>
      <c r="B13" s="41">
        <f t="shared" si="0"/>
        <v>0.20151167444204399</v>
      </c>
      <c r="C13" s="41" t="str">
        <f t="shared" si="8"/>
        <v>0.784265533184626+0.620425316584224i</v>
      </c>
      <c r="D13" s="41" t="str">
        <f>COMPLEX(COS($A13*'Med(1)'!$B$11),SIN($A13*'Med(1)'!$B$11))</f>
        <v>0.765736642389914+0.643154254049074i</v>
      </c>
      <c r="E13" s="41">
        <f>EXP(-A13*'Med(1)'!$B$10)</f>
        <v>1</v>
      </c>
      <c r="F13" s="41" t="str">
        <f t="shared" si="4"/>
        <v>0.201511674442044+0.979486112746661i</v>
      </c>
      <c r="G13" s="41" t="str">
        <f>COMPLEX(COS(-$A13*'Med(1)'!$B$11),SIN(-$A13*'Med(1)'!$B$11))</f>
        <v>0.765736642389914-0.643154254049074i</v>
      </c>
      <c r="H13" s="42" t="str">
        <f t="shared" si="1"/>
        <v>0</v>
      </c>
      <c r="I13" s="41">
        <f t="shared" si="2"/>
        <v>0</v>
      </c>
      <c r="J13" s="41">
        <f>EXP('Med(1)'!$B$10*(A13-$A$1002))</f>
        <v>0.99999999999999611</v>
      </c>
      <c r="K13" s="41">
        <f t="shared" si="5"/>
        <v>0</v>
      </c>
      <c r="L13" s="41">
        <f t="shared" si="6"/>
        <v>5.3476985132899302E-4</v>
      </c>
      <c r="M13" s="41">
        <f t="shared" si="7"/>
        <v>0</v>
      </c>
      <c r="N13" s="41"/>
    </row>
    <row r="14" spans="1:18" x14ac:dyDescent="0.25">
      <c r="A14" s="41">
        <f t="shared" si="3"/>
        <v>1.2000000000000002E-5</v>
      </c>
      <c r="B14" s="41">
        <f t="shared" si="0"/>
        <v>0.138940020293015</v>
      </c>
      <c r="C14" s="41" t="str">
        <f t="shared" si="8"/>
        <v>0.784265533184626+0.620425316584224i</v>
      </c>
      <c r="D14" s="41" t="str">
        <f>COMPLEX(COS($A14*'Med(1)'!$B$11),SIN($A14*'Med(1)'!$B$11))</f>
        <v>0.723373555284206+0.690456877375762i</v>
      </c>
      <c r="E14" s="41">
        <f>EXP(-A14*'Med(1)'!$B$10)</f>
        <v>1</v>
      </c>
      <c r="F14" s="41" t="str">
        <f t="shared" si="4"/>
        <v>0.138940020293015+0.990300798121953i</v>
      </c>
      <c r="G14" s="41" t="str">
        <f>COMPLEX(COS(-$A14*'Med(1)'!$B$11),SIN(-$A14*'Med(1)'!$B$11))</f>
        <v>0.723373555284206-0.690456877375762i</v>
      </c>
      <c r="H14" s="42" t="str">
        <f t="shared" si="1"/>
        <v>0</v>
      </c>
      <c r="I14" s="41">
        <f t="shared" si="2"/>
        <v>0</v>
      </c>
      <c r="J14" s="41">
        <f>EXP('Med(1)'!$B$10*(A14-$A$1002))</f>
        <v>0.99999999999999611</v>
      </c>
      <c r="K14" s="41">
        <f t="shared" si="5"/>
        <v>0</v>
      </c>
      <c r="L14" s="41">
        <f t="shared" si="6"/>
        <v>3.6871776387879899E-4</v>
      </c>
      <c r="M14" s="41">
        <f t="shared" si="7"/>
        <v>0</v>
      </c>
      <c r="N14" s="41"/>
    </row>
    <row r="15" spans="1:18" x14ac:dyDescent="0.25">
      <c r="A15" s="41">
        <f t="shared" si="3"/>
        <v>1.3000000000000003E-5</v>
      </c>
      <c r="B15" s="41">
        <f t="shared" si="0"/>
        <v>7.58081364564617E-2</v>
      </c>
      <c r="C15" s="41" t="str">
        <f t="shared" si="8"/>
        <v>0.784265533184626+0.620425316584224i</v>
      </c>
      <c r="D15" s="41" t="str">
        <f>COMPLEX(COS($A15*'Med(1)'!$B$11),SIN($A15*'Med(1)'!$B$11))</f>
        <v>0.678093703520019+0.73497546166284i</v>
      </c>
      <c r="E15" s="41">
        <f>EXP(-A15*'Med(1)'!$B$10)</f>
        <v>1</v>
      </c>
      <c r="F15" s="41" t="str">
        <f t="shared" si="4"/>
        <v>0.0758081364564617+0.9971224229988i</v>
      </c>
      <c r="G15" s="41" t="str">
        <f>COMPLEX(COS(-$A15*'Med(1)'!$B$11),SIN(-$A15*'Med(1)'!$B$11))</f>
        <v>0.678093703520019-0.73497546166284i</v>
      </c>
      <c r="H15" s="42" t="str">
        <f t="shared" si="1"/>
        <v>0</v>
      </c>
      <c r="I15" s="41">
        <f t="shared" si="2"/>
        <v>0</v>
      </c>
      <c r="J15" s="41">
        <f>EXP('Med(1)'!$B$10*(A15-$A$1002))</f>
        <v>0.99999999999999611</v>
      </c>
      <c r="K15" s="41">
        <f t="shared" si="5"/>
        <v>0</v>
      </c>
      <c r="L15" s="41">
        <f t="shared" si="6"/>
        <v>2.0117894397234801E-4</v>
      </c>
      <c r="M15" s="41">
        <f t="shared" si="7"/>
        <v>0</v>
      </c>
      <c r="N15" s="41"/>
    </row>
    <row r="16" spans="1:18" x14ac:dyDescent="0.25">
      <c r="A16" s="41">
        <f t="shared" si="3"/>
        <v>1.4000000000000003E-5</v>
      </c>
      <c r="B16" s="41">
        <f t="shared" si="0"/>
        <v>1.2370581377676999E-2</v>
      </c>
      <c r="C16" s="41" t="str">
        <f t="shared" si="8"/>
        <v>0.784265533184626+0.620425316584224i</v>
      </c>
      <c r="D16" s="41" t="str">
        <f>COMPLEX(COS($A16*'Med(1)'!$B$11),SIN($A16*'Med(1)'!$B$11))</f>
        <v>0.630079663126574+0.776530500440455i</v>
      </c>
      <c r="E16" s="41">
        <f>EXP(-A16*'Med(1)'!$B$10)</f>
        <v>1</v>
      </c>
      <c r="F16" s="41" t="str">
        <f t="shared" si="4"/>
        <v>0.012370581377677+0.999923481430644i</v>
      </c>
      <c r="G16" s="41" t="str">
        <f>COMPLEX(COS(-$A16*'Med(1)'!$B$11),SIN(-$A16*'Med(1)'!$B$11))</f>
        <v>0.630079663126574-0.776530500440455i</v>
      </c>
      <c r="H16" s="42" t="str">
        <f t="shared" si="1"/>
        <v>0</v>
      </c>
      <c r="I16" s="41">
        <f t="shared" si="2"/>
        <v>0</v>
      </c>
      <c r="J16" s="41">
        <f>EXP('Med(1)'!$B$10*(A16-$A$1002))</f>
        <v>0.99999999999999611</v>
      </c>
      <c r="K16" s="41">
        <f t="shared" si="5"/>
        <v>0</v>
      </c>
      <c r="L16" s="41">
        <f t="shared" si="6"/>
        <v>3.28289364996379E-5</v>
      </c>
      <c r="M16" s="41">
        <f t="shared" si="7"/>
        <v>0</v>
      </c>
      <c r="N16" s="41"/>
    </row>
    <row r="17" spans="1:24" x14ac:dyDescent="0.25">
      <c r="A17" s="41">
        <f t="shared" si="3"/>
        <v>1.5000000000000004E-5</v>
      </c>
      <c r="B17" s="41">
        <f t="shared" si="0"/>
        <v>-5.1116853979842697E-2</v>
      </c>
      <c r="C17" s="41" t="str">
        <f t="shared" si="8"/>
        <v>0.784265533184626+0.620425316584224i</v>
      </c>
      <c r="D17" s="41" t="str">
        <f>COMPLEX(COS($A17*'Med(1)'!$B$11),SIN($A17*'Med(1)'!$B$11))</f>
        <v>0.579525034844605+0.814954436756043i</v>
      </c>
      <c r="E17" s="41">
        <f>EXP(-A17*'Med(1)'!$B$10)</f>
        <v>0.99999999999999989</v>
      </c>
      <c r="F17" s="41" t="str">
        <f t="shared" si="4"/>
        <v>-0.0511168539798427+0.998692679075602i</v>
      </c>
      <c r="G17" s="41" t="str">
        <f>COMPLEX(COS(-$A17*'Med(1)'!$B$11),SIN(-$A17*'Med(1)'!$B$11))</f>
        <v>0.579525034844605-0.814954436756043i</v>
      </c>
      <c r="H17" s="42" t="str">
        <f t="shared" si="1"/>
        <v>0</v>
      </c>
      <c r="I17" s="41">
        <f t="shared" si="2"/>
        <v>0</v>
      </c>
      <c r="J17" s="41">
        <f>EXP('Med(1)'!$B$10*(A17-$A$1002))</f>
        <v>0.99999999999999611</v>
      </c>
      <c r="K17" s="41">
        <f t="shared" si="5"/>
        <v>0</v>
      </c>
      <c r="L17" s="41">
        <f t="shared" si="6"/>
        <v>-1.3565344280372301E-4</v>
      </c>
      <c r="M17" s="41">
        <f t="shared" si="7"/>
        <v>0</v>
      </c>
      <c r="N17" s="41"/>
    </row>
    <row r="18" spans="1:24" x14ac:dyDescent="0.25">
      <c r="A18" s="41">
        <f t="shared" si="3"/>
        <v>1.6000000000000003E-5</v>
      </c>
      <c r="B18" s="41">
        <f t="shared" si="0"/>
        <v>-0.11439817752687099</v>
      </c>
      <c r="C18" s="41" t="str">
        <f t="shared" si="8"/>
        <v>0.784265533184626+0.620425316584224i</v>
      </c>
      <c r="D18" s="41" t="str">
        <f>COMPLEX(COS($A18*'Med(1)'!$B$11),SIN($A18*'Med(1)'!$B$11))</f>
        <v>0.526633663495392+0.850092338792335i</v>
      </c>
      <c r="E18" s="41">
        <f>EXP(-A18*'Med(1)'!$B$10)</f>
        <v>0.99999999999999989</v>
      </c>
      <c r="F18" s="41" t="str">
        <f t="shared" si="4"/>
        <v>-0.114398177526871+0.993434978737175i</v>
      </c>
      <c r="G18" s="41" t="str">
        <f>COMPLEX(COS(-$A18*'Med(1)'!$B$11),SIN(-$A18*'Med(1)'!$B$11))</f>
        <v>0.526633663495392-0.850092338792335i</v>
      </c>
      <c r="H18" s="42" t="str">
        <f t="shared" si="1"/>
        <v>0</v>
      </c>
      <c r="I18" s="41">
        <f t="shared" si="2"/>
        <v>0</v>
      </c>
      <c r="J18" s="41">
        <f>EXP('Med(1)'!$B$10*(A18-$A$1002))</f>
        <v>0.99999999999999623</v>
      </c>
      <c r="K18" s="41">
        <f t="shared" si="5"/>
        <v>0</v>
      </c>
      <c r="L18" s="41">
        <f t="shared" si="6"/>
        <v>-3.0358884445649001E-4</v>
      </c>
      <c r="M18" s="41">
        <f t="shared" si="7"/>
        <v>0</v>
      </c>
      <c r="N18" s="41"/>
    </row>
    <row r="19" spans="1:24" x14ac:dyDescent="0.25">
      <c r="A19" s="41">
        <f t="shared" si="3"/>
        <v>1.7000000000000003E-5</v>
      </c>
      <c r="B19" s="41">
        <f t="shared" si="0"/>
        <v>-0.177218228251902</v>
      </c>
      <c r="C19" s="41" t="str">
        <f t="shared" si="8"/>
        <v>0.784265533184626+0.620425316584224i</v>
      </c>
      <c r="D19" s="41" t="str">
        <f>COMPLEX(COS($A19*'Med(1)'!$B$11),SIN($A19*'Med(1)'!$B$11))</f>
        <v>0.471618816043925+0.881802524578676i</v>
      </c>
      <c r="E19" s="41">
        <f>EXP(-A19*'Med(1)'!$B$10)</f>
        <v>0.99999999999999989</v>
      </c>
      <c r="F19" s="41" t="str">
        <f t="shared" si="4"/>
        <v>-0.177218228251902+0.984171580353374i</v>
      </c>
      <c r="G19" s="41" t="str">
        <f>COMPLEX(COS(-$A19*'Med(1)'!$B$11),SIN(-$A19*'Med(1)'!$B$11))</f>
        <v>0.471618816043925-0.881802524578676i</v>
      </c>
      <c r="H19" s="42" t="str">
        <f t="shared" si="1"/>
        <v>0</v>
      </c>
      <c r="I19" s="41">
        <f t="shared" si="2"/>
        <v>0</v>
      </c>
      <c r="J19" s="41">
        <f>EXP('Med(1)'!$B$10*(A19-$A$1002))</f>
        <v>0.99999999999999623</v>
      </c>
      <c r="K19" s="41">
        <f t="shared" si="5"/>
        <v>0</v>
      </c>
      <c r="L19" s="41">
        <f t="shared" si="6"/>
        <v>-4.70300124483923E-4</v>
      </c>
      <c r="M19" s="41">
        <f t="shared" si="7"/>
        <v>0</v>
      </c>
      <c r="N19" s="41"/>
    </row>
    <row r="20" spans="1:24" x14ac:dyDescent="0.25">
      <c r="A20" s="41">
        <f t="shared" si="3"/>
        <v>1.8000000000000004E-5</v>
      </c>
      <c r="B20" s="41">
        <f t="shared" si="0"/>
        <v>-0.239323705073551</v>
      </c>
      <c r="C20" s="41" t="str">
        <f t="shared" si="8"/>
        <v>0.784265533184626+0.620425316584224i</v>
      </c>
      <c r="D20" s="41" t="str">
        <f>COMPLEX(COS($A20*'Med(1)'!$B$11),SIN($A20*'Med(1)'!$B$11))</f>
        <v>0.414702321670391+0.909957133276721i</v>
      </c>
      <c r="E20" s="41">
        <f>EXP(-A20*'Med(1)'!$B$10)</f>
        <v>0.99999999999999989</v>
      </c>
      <c r="F20" s="41" t="str">
        <f t="shared" si="4"/>
        <v>-0.239323705073551+0.970939835514987i</v>
      </c>
      <c r="G20" s="41" t="str">
        <f>COMPLEX(COS(-$A20*'Med(1)'!$B$11),SIN(-$A20*'Med(1)'!$B$11))</f>
        <v>0.414702321670391-0.909957133276721i</v>
      </c>
      <c r="H20" s="42" t="str">
        <f t="shared" si="1"/>
        <v>0</v>
      </c>
      <c r="I20" s="41">
        <f t="shared" si="2"/>
        <v>0</v>
      </c>
      <c r="J20" s="41">
        <f>EXP('Med(1)'!$B$10*(A20-$A$1002))</f>
        <v>0.99999999999999623</v>
      </c>
      <c r="K20" s="41">
        <f t="shared" si="5"/>
        <v>0</v>
      </c>
      <c r="L20" s="41">
        <f t="shared" si="6"/>
        <v>-6.3511507477694701E-4</v>
      </c>
      <c r="M20" s="41">
        <f t="shared" si="7"/>
        <v>0</v>
      </c>
      <c r="N20" s="41"/>
    </row>
    <row r="21" spans="1:24" x14ac:dyDescent="0.25">
      <c r="A21" s="41">
        <f t="shared" si="3"/>
        <v>1.9000000000000004E-5</v>
      </c>
      <c r="B21" s="41">
        <f t="shared" si="0"/>
        <v>-0.30046418819340298</v>
      </c>
      <c r="C21" s="41" t="str">
        <f t="shared" si="8"/>
        <v>0.784265533184626+0.620425316584224i</v>
      </c>
      <c r="D21" s="41" t="str">
        <f>COMPLEX(COS($A21*'Med(1)'!$B$11),SIN($A21*'Med(1)'!$B$11))</f>
        <v>0.356113677317361+0.934442640736983i</v>
      </c>
      <c r="E21" s="41">
        <f>EXP(-A21*'Med(1)'!$B$10)</f>
        <v>0.99999999999999989</v>
      </c>
      <c r="F21" s="41" t="str">
        <f t="shared" si="4"/>
        <v>-0.300464188193403+0.953793096857636i</v>
      </c>
      <c r="G21" s="41" t="str">
        <f>COMPLEX(COS(-$A21*'Med(1)'!$B$11),SIN(-$A21*'Med(1)'!$B$11))</f>
        <v>0.356113677317361-0.934442640736983i</v>
      </c>
      <c r="H21" s="42" t="str">
        <f t="shared" si="1"/>
        <v>0</v>
      </c>
      <c r="I21" s="41">
        <f t="shared" si="2"/>
        <v>0</v>
      </c>
      <c r="J21" s="41">
        <f>EXP('Med(1)'!$B$10*(A21-$A$1002))</f>
        <v>0.99999999999999623</v>
      </c>
      <c r="K21" s="41">
        <f t="shared" si="5"/>
        <v>0</v>
      </c>
      <c r="L21" s="41">
        <f t="shared" si="6"/>
        <v>-7.9736913354905899E-4</v>
      </c>
      <c r="M21" s="41">
        <f t="shared" si="7"/>
        <v>0</v>
      </c>
      <c r="N21" s="41"/>
    </row>
    <row r="22" spans="1:24" x14ac:dyDescent="0.25">
      <c r="A22" s="41">
        <f t="shared" si="3"/>
        <v>2.0000000000000005E-5</v>
      </c>
      <c r="B22" s="41">
        <f t="shared" si="0"/>
        <v>-0.360393148831048</v>
      </c>
      <c r="C22" s="41" t="str">
        <f t="shared" si="8"/>
        <v>0.784265533184626+0.620425316584224i</v>
      </c>
      <c r="D22" s="41" t="str">
        <f>COMPLEX(COS($A22*'Med(1)'!$B$11),SIN($A22*'Med(1)'!$B$11))</f>
        <v>0.296089122319254+0.955160317247432i</v>
      </c>
      <c r="E22" s="41">
        <f>EXP(-A22*'Med(1)'!$B$10)</f>
        <v>0.99999999999999989</v>
      </c>
      <c r="F22" s="41" t="str">
        <f t="shared" si="4"/>
        <v>-0.360393148831048+0.932800502934922i</v>
      </c>
      <c r="G22" s="41" t="str">
        <f>COMPLEX(COS(-$A22*'Med(1)'!$B$11),SIN(-$A22*'Med(1)'!$B$11))</f>
        <v>0.296089122319254-0.955160317247432i</v>
      </c>
      <c r="H22" s="42" t="str">
        <f t="shared" si="1"/>
        <v>0</v>
      </c>
      <c r="I22" s="41">
        <f t="shared" si="2"/>
        <v>0</v>
      </c>
      <c r="J22" s="41">
        <f>EXP('Med(1)'!$B$10*(A22-$A$1002))</f>
        <v>0.99999999999999623</v>
      </c>
      <c r="K22" s="41">
        <f t="shared" si="5"/>
        <v>0</v>
      </c>
      <c r="L22" s="41">
        <f t="shared" si="6"/>
        <v>-9.56408064961997E-4</v>
      </c>
      <c r="M22" s="41">
        <f t="shared" si="7"/>
        <v>0</v>
      </c>
      <c r="N22" s="41"/>
    </row>
    <row r="23" spans="1:24" x14ac:dyDescent="0.25">
      <c r="A23" s="41">
        <f t="shared" si="3"/>
        <v>2.1000000000000006E-5</v>
      </c>
      <c r="B23" s="41">
        <f t="shared" si="0"/>
        <v>-0.41886894326986202</v>
      </c>
      <c r="C23" s="41" t="str">
        <f t="shared" si="8"/>
        <v>0.784265533184626+0.620425316584224i</v>
      </c>
      <c r="D23" s="41" t="str">
        <f>COMPLEX(COS($A23*'Med(1)'!$B$11),SIN($A23*'Med(1)'!$B$11))</f>
        <v>0.234870685845341+0.972026625628403i</v>
      </c>
      <c r="E23" s="41">
        <f>EXP(-A23*'Med(1)'!$B$10)</f>
        <v>0.99999999999999989</v>
      </c>
      <c r="F23" s="41" t="str">
        <f t="shared" si="4"/>
        <v>-0.418868943269862+0.908046699440062i</v>
      </c>
      <c r="G23" s="41" t="str">
        <f>COMPLEX(COS(-$A23*'Med(1)'!$B$11),SIN(-$A23*'Med(1)'!$B$11))</f>
        <v>0.234870685845341-0.972026625628403i</v>
      </c>
      <c r="H23" s="42" t="str">
        <f t="shared" si="1"/>
        <v>0</v>
      </c>
      <c r="I23" s="41">
        <f t="shared" si="2"/>
        <v>0</v>
      </c>
      <c r="J23" s="41">
        <f>EXP('Med(1)'!$B$10*(A23-$A$1002))</f>
        <v>0.99999999999999623</v>
      </c>
      <c r="K23" s="41">
        <f t="shared" si="5"/>
        <v>0</v>
      </c>
      <c r="L23" s="41">
        <f t="shared" si="6"/>
        <v>-1.1115905971154001E-3</v>
      </c>
      <c r="M23" s="41">
        <f t="shared" si="7"/>
        <v>0</v>
      </c>
      <c r="N23" s="41"/>
    </row>
    <row r="24" spans="1:24" x14ac:dyDescent="0.25">
      <c r="A24" s="41">
        <f t="shared" si="3"/>
        <v>2.2000000000000006E-5</v>
      </c>
      <c r="B24" s="41">
        <f t="shared" si="0"/>
        <v>-0.47565578720538498</v>
      </c>
      <c r="C24" s="41" t="str">
        <f t="shared" si="8"/>
        <v>0.784265533184626+0.620425316584224i</v>
      </c>
      <c r="D24" s="41" t="str">
        <f>COMPLEX(COS($A24*'Med(1)'!$B$11),SIN($A24*'Med(1)'!$B$11))</f>
        <v>0.172705210997159+0.984973558068655i</v>
      </c>
      <c r="E24" s="41">
        <f>EXP(-A24*'Med(1)'!$B$10)</f>
        <v>0.99999999999999989</v>
      </c>
      <c r="F24" s="41" t="str">
        <f t="shared" si="4"/>
        <v>-0.475655787205385+0.87963149790013i</v>
      </c>
      <c r="G24" s="41" t="str">
        <f>COMPLEX(COS(-$A24*'Med(1)'!$B$11),SIN(-$A24*'Med(1)'!$B$11))</f>
        <v>0.172705210997159-0.984973558068655i</v>
      </c>
      <c r="H24" s="42" t="str">
        <f t="shared" si="1"/>
        <v>0</v>
      </c>
      <c r="I24" s="41">
        <f t="shared" si="2"/>
        <v>0</v>
      </c>
      <c r="J24" s="41">
        <f>EXP('Med(1)'!$B$10*(A24-$A$1002))</f>
        <v>0.99999999999999623</v>
      </c>
      <c r="K24" s="41">
        <f t="shared" si="5"/>
        <v>0</v>
      </c>
      <c r="L24" s="41">
        <f t="shared" si="6"/>
        <v>-1.2622910077637001E-3</v>
      </c>
      <c r="M24" s="41">
        <f t="shared" si="7"/>
        <v>0</v>
      </c>
      <c r="N24" s="41"/>
    </row>
    <row r="25" spans="1:24" x14ac:dyDescent="0.25">
      <c r="A25" s="41">
        <f t="shared" si="3"/>
        <v>2.3000000000000007E-5</v>
      </c>
      <c r="B25" s="41">
        <f t="shared" si="0"/>
        <v>-0.530524706467568</v>
      </c>
      <c r="C25" s="41" t="str">
        <f t="shared" si="8"/>
        <v>0.784265533184626+0.620425316584224i</v>
      </c>
      <c r="D25" s="41" t="str">
        <f>COMPLEX(COS($A25*'Med(1)'!$B$11),SIN($A25*'Med(1)'!$B$11))</f>
        <v>0.109843359495322+0.993948910344381i</v>
      </c>
      <c r="E25" s="41">
        <f>EXP(-A25*'Med(1)'!$B$10)</f>
        <v>0.99999999999999989</v>
      </c>
      <c r="F25" s="41" t="str">
        <f t="shared" si="4"/>
        <v>-0.530524706467568+0.847669473219074i</v>
      </c>
      <c r="G25" s="41" t="str">
        <f>COMPLEX(COS(-$A25*'Med(1)'!$B$11),SIN(-$A25*'Med(1)'!$B$11))</f>
        <v>0.109843359495322-0.993948910344381i</v>
      </c>
      <c r="H25" s="42" t="str">
        <f t="shared" si="1"/>
        <v>0</v>
      </c>
      <c r="I25" s="41">
        <f t="shared" si="2"/>
        <v>0</v>
      </c>
      <c r="J25" s="41">
        <f>EXP('Med(1)'!$B$10*(A25-$A$1002))</f>
        <v>0.99999999999999623</v>
      </c>
      <c r="K25" s="41">
        <f t="shared" si="5"/>
        <v>0</v>
      </c>
      <c r="L25" s="41">
        <f t="shared" si="6"/>
        <v>-1.40790164733416E-3</v>
      </c>
      <c r="M25" s="41">
        <f t="shared" si="7"/>
        <v>0</v>
      </c>
      <c r="N25" s="41"/>
    </row>
    <row r="26" spans="1:24" x14ac:dyDescent="0.25">
      <c r="A26" s="41">
        <f t="shared" si="3"/>
        <v>2.4000000000000007E-5</v>
      </c>
      <c r="B26" s="41">
        <f t="shared" si="0"/>
        <v>-0.58325446028339101</v>
      </c>
      <c r="C26" s="41" t="str">
        <f t="shared" si="8"/>
        <v>0.784265533184626+0.620425316584224i</v>
      </c>
      <c r="D26" s="41" t="str">
        <f>COMPLEX(COS($A26*'Med(1)'!$B$11),SIN($A26*'Med(1)'!$B$11))</f>
        <v>0.0465386009690235+0.998916492315472i</v>
      </c>
      <c r="E26" s="41">
        <f>EXP(-A26*'Med(1)'!$B$10)</f>
        <v>0.99999999999999989</v>
      </c>
      <c r="F26" s="41" t="str">
        <f t="shared" si="4"/>
        <v>-0.583254460283391+0.812289501692303i</v>
      </c>
      <c r="G26" s="41" t="str">
        <f>COMPLEX(COS(-$A26*'Med(1)'!$B$11),SIN(-$A26*'Med(1)'!$B$11))</f>
        <v>0.0465386009690235-0.998916492315472i</v>
      </c>
      <c r="H26" s="42" t="str">
        <f t="shared" si="1"/>
        <v>0</v>
      </c>
      <c r="I26" s="41">
        <f t="shared" si="2"/>
        <v>0</v>
      </c>
      <c r="J26" s="41">
        <f>EXP('Med(1)'!$B$10*(A26-$A$1002))</f>
        <v>0.99999999999999623</v>
      </c>
      <c r="K26" s="41">
        <f t="shared" si="5"/>
        <v>0</v>
      </c>
      <c r="L26" s="41">
        <f t="shared" si="6"/>
        <v>-1.5478353890728399E-3</v>
      </c>
      <c r="M26" s="41">
        <f t="shared" si="7"/>
        <v>0</v>
      </c>
      <c r="N26" s="41"/>
    </row>
    <row r="27" spans="1:24" x14ac:dyDescent="0.25">
      <c r="A27" s="41">
        <f t="shared" si="3"/>
        <v>2.5000000000000008E-5</v>
      </c>
      <c r="B27" s="41">
        <f t="shared" si="0"/>
        <v>-0.63363243335712505</v>
      </c>
      <c r="C27" s="41" t="str">
        <f t="shared" si="8"/>
        <v>0.784265533184626+0.620425316584224i</v>
      </c>
      <c r="D27" s="41" t="str">
        <f>COMPLEX(COS($A27*'Med(1)'!$B$11),SIN($A27*'Med(1)'!$B$11))</f>
        <v>-0.016953809076424+0.999856273850297i</v>
      </c>
      <c r="E27" s="41">
        <f>EXP(-A27*'Med(1)'!$B$10)</f>
        <v>0.99999999999999989</v>
      </c>
      <c r="F27" s="41" t="str">
        <f t="shared" si="4"/>
        <v>-0.633632433357125+0.773634241355648i</v>
      </c>
      <c r="G27" s="41" t="str">
        <f>COMPLEX(COS(-$A27*'Med(1)'!$B$11),SIN(-$A27*'Med(1)'!$B$11))</f>
        <v>-0.016953809076424-0.999856273850297i</v>
      </c>
      <c r="H27" s="42" t="str">
        <f t="shared" si="1"/>
        <v>0</v>
      </c>
      <c r="I27" s="41">
        <f t="shared" si="2"/>
        <v>0</v>
      </c>
      <c r="J27" s="41">
        <f>EXP('Med(1)'!$B$10*(A27-$A$1002))</f>
        <v>0.99999999999999623</v>
      </c>
      <c r="K27" s="41">
        <f t="shared" si="5"/>
        <v>0</v>
      </c>
      <c r="L27" s="41">
        <f t="shared" si="6"/>
        <v>-1.6815279964391E-3</v>
      </c>
      <c r="M27" s="41">
        <f t="shared" si="7"/>
        <v>0</v>
      </c>
      <c r="N27" s="41"/>
      <c r="O27" t="s">
        <v>30</v>
      </c>
      <c r="P27" t="str">
        <f>'Med(1)'!B12</f>
        <v>376.819437261195+2.30829875670045E-14i</v>
      </c>
    </row>
    <row r="28" spans="1:24" x14ac:dyDescent="0.25">
      <c r="A28" s="41">
        <f t="shared" si="3"/>
        <v>2.6000000000000009E-5</v>
      </c>
      <c r="B28" s="41">
        <f t="shared" si="0"/>
        <v>-0.68145549317120102</v>
      </c>
      <c r="C28" s="41" t="str">
        <f t="shared" si="8"/>
        <v>0.784265533184626+0.620425316584224i</v>
      </c>
      <c r="D28" s="41" t="str">
        <f>COMPLEX(COS($A28*'Med(1)'!$B$11),SIN($A28*'Med(1)'!$B$11))</f>
        <v>-0.0803778584930104+0.996764465590582i</v>
      </c>
      <c r="E28" s="41">
        <f>EXP(-A28*'Med(1)'!$B$10)</f>
        <v>0.99999999999999989</v>
      </c>
      <c r="F28" s="41" t="str">
        <f t="shared" si="4"/>
        <v>-0.681455493171201+0.731859556763999i</v>
      </c>
      <c r="G28" s="41" t="str">
        <f>COMPLEX(COS(-$A28*'Med(1)'!$B$11),SIN(-$A28*'Med(1)'!$B$11))</f>
        <v>-0.0803778584930104-0.996764465590582i</v>
      </c>
      <c r="H28" s="42" t="str">
        <f t="shared" si="1"/>
        <v>0</v>
      </c>
      <c r="I28" s="41">
        <f t="shared" si="2"/>
        <v>0</v>
      </c>
      <c r="J28" s="41">
        <f>EXP('Med(1)'!$B$10*(A28-$A$1002))</f>
        <v>0.99999999999999623</v>
      </c>
      <c r="K28" s="41">
        <f t="shared" si="5"/>
        <v>0</v>
      </c>
      <c r="L28" s="41">
        <f t="shared" si="6"/>
        <v>-1.80844039820283E-3</v>
      </c>
      <c r="M28" s="41">
        <f t="shared" si="7"/>
        <v>0</v>
      </c>
      <c r="N28" s="41"/>
      <c r="O28" t="s">
        <v>31</v>
      </c>
      <c r="P28" t="str">
        <f>'Med(2)'!B12</f>
        <v>376.819437261195+2.30829875670045E-14i</v>
      </c>
      <c r="R28" t="str">
        <f>IMDIV($P$31,$Q$31)</f>
        <v>0</v>
      </c>
    </row>
    <row r="29" spans="1:24" x14ac:dyDescent="0.25">
      <c r="A29" s="41">
        <f t="shared" si="3"/>
        <v>2.7000000000000009E-5</v>
      </c>
      <c r="B29" s="41">
        <f t="shared" si="0"/>
        <v>-0.72653080905091705</v>
      </c>
      <c r="C29" s="41" t="str">
        <f t="shared" si="8"/>
        <v>0.784265533184626+0.620425316584224i</v>
      </c>
      <c r="D29" s="41" t="str">
        <f>COMPLEX(COS($A29*'Med(1)'!$B$11),SIN($A29*'Med(1)'!$B$11))</f>
        <v>-0.143477810774356+0.989653534230742i</v>
      </c>
      <c r="E29" s="41">
        <f>EXP(-A29*'Med(1)'!$B$10)</f>
        <v>0.99999999999999989</v>
      </c>
      <c r="F29" s="41" t="str">
        <f t="shared" si="4"/>
        <v>-0.726530809050917+0.687133890519031i</v>
      </c>
      <c r="G29" s="41" t="str">
        <f>COMPLEX(COS(-$A29*'Med(1)'!$B$11),SIN(-$A29*'Med(1)'!$B$11))</f>
        <v>-0.143477810774356-0.989653534230742i</v>
      </c>
      <c r="H29" s="42" t="str">
        <f t="shared" si="1"/>
        <v>0</v>
      </c>
      <c r="I29" s="41">
        <f t="shared" si="2"/>
        <v>0</v>
      </c>
      <c r="J29" s="41">
        <f>EXP('Med(1)'!$B$10*(A29-$A$1002))</f>
        <v>0.99999999999999623</v>
      </c>
      <c r="K29" s="41">
        <f t="shared" si="5"/>
        <v>0</v>
      </c>
      <c r="L29" s="41">
        <f t="shared" si="6"/>
        <v>-1.9280608620709701E-3</v>
      </c>
      <c r="M29" s="41">
        <f t="shared" si="7"/>
        <v>0</v>
      </c>
      <c r="N29" s="41"/>
    </row>
    <row r="30" spans="1:24" x14ac:dyDescent="0.25">
      <c r="A30" s="41">
        <f t="shared" si="3"/>
        <v>2.800000000000001E-5</v>
      </c>
      <c r="B30" s="41">
        <f t="shared" si="0"/>
        <v>-0.76867662969037298</v>
      </c>
      <c r="C30" s="41" t="str">
        <f t="shared" si="8"/>
        <v>0.784265533184626+0.620425316584224i</v>
      </c>
      <c r="D30" s="41" t="str">
        <f>COMPLEX(COS($A30*'Med(1)'!$B$11),SIN($A30*'Med(1)'!$B$11))</f>
        <v>-0.205999236228607+0.978552152250063i</v>
      </c>
      <c r="E30" s="41">
        <f>EXP(-A30*'Med(1)'!$B$10)</f>
        <v>0.99999999999999989</v>
      </c>
      <c r="F30" s="41" t="str">
        <f t="shared" si="4"/>
        <v>-0.768676629690373+0.639637584080117i</v>
      </c>
      <c r="G30" s="41" t="str">
        <f>COMPLEX(COS(-$A30*'Med(1)'!$B$11),SIN(-$A30*'Med(1)'!$B$11))</f>
        <v>-0.205999236228607-0.978552152250063i</v>
      </c>
      <c r="H30" s="42" t="str">
        <f t="shared" si="1"/>
        <v>0</v>
      </c>
      <c r="I30" s="41">
        <f t="shared" si="2"/>
        <v>0</v>
      </c>
      <c r="J30" s="41">
        <f>EXP('Med(1)'!$B$10*(A30-$A$1002))</f>
        <v>0.99999999999999623</v>
      </c>
      <c r="K30" s="41">
        <f t="shared" si="5"/>
        <v>0</v>
      </c>
      <c r="L30" s="41">
        <f t="shared" si="6"/>
        <v>-2.0399070580787498E-3</v>
      </c>
      <c r="M30" s="41">
        <f t="shared" si="7"/>
        <v>0</v>
      </c>
      <c r="N30" s="41"/>
      <c r="V30" t="s">
        <v>32</v>
      </c>
      <c r="W30" t="s">
        <v>33</v>
      </c>
    </row>
    <row r="31" spans="1:24" x14ac:dyDescent="0.25">
      <c r="A31" s="41">
        <f t="shared" si="3"/>
        <v>2.900000000000001E-5</v>
      </c>
      <c r="B31" s="41">
        <f t="shared" si="0"/>
        <v>-0.80772301600450602</v>
      </c>
      <c r="C31" s="41" t="str">
        <f t="shared" si="8"/>
        <v>0.784265533184626+0.620425316584224i</v>
      </c>
      <c r="D31" s="41" t="str">
        <f>COMPLEX(COS($A31*'Med(1)'!$B$11),SIN($A31*'Med(1)'!$B$11))</f>
        <v>-0.267690037882035+0.963505082300407i</v>
      </c>
      <c r="E31" s="41">
        <f>EXP(-A31*'Med(1)'!$B$10)</f>
        <v>0.99999999999999989</v>
      </c>
      <c r="F31" s="41" t="str">
        <f t="shared" si="4"/>
        <v>-0.807723016004506+0.589562150597021i</v>
      </c>
      <c r="G31" s="41" t="str">
        <f>COMPLEX(COS(-$A31*'Med(1)'!$B$11),SIN(-$A31*'Med(1)'!$B$11))</f>
        <v>-0.267690037882035-0.963505082300407i</v>
      </c>
      <c r="H31" s="42" t="str">
        <f t="shared" si="1"/>
        <v>0</v>
      </c>
      <c r="I31" s="41">
        <f t="shared" si="2"/>
        <v>0</v>
      </c>
      <c r="J31" s="41">
        <f>EXP('Med(1)'!$B$10*(A31-$A$1002))</f>
        <v>0.99999999999999623</v>
      </c>
      <c r="K31" s="41">
        <f t="shared" si="5"/>
        <v>0</v>
      </c>
      <c r="L31" s="41">
        <f t="shared" si="6"/>
        <v>-2.1435280034257601E-3</v>
      </c>
      <c r="M31" s="41">
        <f t="shared" si="7"/>
        <v>0</v>
      </c>
      <c r="N31" s="41"/>
      <c r="O31" t="s">
        <v>28</v>
      </c>
      <c r="P31" t="str">
        <f>IMSUB(P28,P27)</f>
        <v>0</v>
      </c>
      <c r="Q31" t="str">
        <f>IMSUM(P27,P28)</f>
        <v>753.63887452239+4.6165975134009E-14i</v>
      </c>
      <c r="R31" t="str">
        <f>IMDIV($P$31,$Q$31)</f>
        <v>0</v>
      </c>
      <c r="V31" t="e">
        <f>IMARGUMENT($R$31)</f>
        <v>#DIV/0!</v>
      </c>
      <c r="W31">
        <f>IMABS(R31)</f>
        <v>0</v>
      </c>
      <c r="X31" t="e">
        <f>-DEGREES(V31)</f>
        <v>#DIV/0!</v>
      </c>
    </row>
    <row r="32" spans="1:24" x14ac:dyDescent="0.25">
      <c r="A32" s="41">
        <f t="shared" si="3"/>
        <v>3.0000000000000011E-5</v>
      </c>
      <c r="B32" s="41">
        <f t="shared" si="0"/>
        <v>-0.84351252635225704</v>
      </c>
      <c r="C32" s="41" t="str">
        <f t="shared" si="8"/>
        <v>0.784265533184626+0.620425316584224i</v>
      </c>
      <c r="D32" s="41" t="str">
        <f>COMPLEX(COS($A32*'Med(1)'!$B$11),SIN($A32*'Med(1)'!$B$11))</f>
        <v>-0.32830146797672+0.944572996715622i</v>
      </c>
      <c r="E32" s="41">
        <f>EXP(-A32*'Med(1)'!$B$10)</f>
        <v>0.99999999999999989</v>
      </c>
      <c r="F32" s="41" t="str">
        <f t="shared" si="4"/>
        <v>-0.843512526352257+0.537109502696455i</v>
      </c>
      <c r="G32" s="41" t="str">
        <f>COMPLEX(COS(-$A32*'Med(1)'!$B$11),SIN(-$A32*'Med(1)'!$B$11))</f>
        <v>-0.32830146797672-0.944572996715622i</v>
      </c>
      <c r="H32" s="42" t="str">
        <f t="shared" si="1"/>
        <v>0</v>
      </c>
      <c r="I32" s="41">
        <f t="shared" si="2"/>
        <v>0</v>
      </c>
      <c r="J32" s="41">
        <f>EXP('Med(1)'!$B$10*(A32-$A$1002))</f>
        <v>0.99999999999999623</v>
      </c>
      <c r="K32" s="41">
        <f t="shared" si="5"/>
        <v>0</v>
      </c>
      <c r="L32" s="41">
        <f t="shared" si="6"/>
        <v>-2.2385058809149799E-3</v>
      </c>
      <c r="M32" s="41">
        <f t="shared" si="7"/>
        <v>0</v>
      </c>
      <c r="N32" s="41"/>
      <c r="O32" t="s">
        <v>29</v>
      </c>
      <c r="P32" t="str">
        <f>IMPRODUCT(2,P28)</f>
        <v>753.63887452239+4.6165975134009E-14i</v>
      </c>
      <c r="R32" t="str">
        <f>IMDIV(P32,Q31)</f>
        <v>1</v>
      </c>
      <c r="V32">
        <f>IMARGUMENT(R32)</f>
        <v>0</v>
      </c>
      <c r="W32">
        <f>IMABS(R32)</f>
        <v>1</v>
      </c>
      <c r="X32">
        <f>-DEGREES(V32)</f>
        <v>0</v>
      </c>
    </row>
    <row r="33" spans="1:14" x14ac:dyDescent="0.25">
      <c r="A33" s="41">
        <f t="shared" si="3"/>
        <v>3.1000000000000008E-5</v>
      </c>
      <c r="B33" s="41">
        <f t="shared" si="0"/>
        <v>-0.87590085136792495</v>
      </c>
      <c r="C33" s="41" t="str">
        <f t="shared" si="8"/>
        <v>0.784265533184626+0.620425316584224i</v>
      </c>
      <c r="D33" s="41" t="str">
        <f>COMPLEX(COS($A33*'Med(1)'!$B$11),SIN($A33*'Med(1)'!$B$11))</f>
        <v>-0.387589130963626+0.921832232870418i</v>
      </c>
      <c r="E33" s="41">
        <f>EXP(-A33*'Med(1)'!$B$10)</f>
        <v>0.99999999999999989</v>
      </c>
      <c r="F33" s="41" t="str">
        <f t="shared" si="4"/>
        <v>-0.875900851367925+0.482491138336181i</v>
      </c>
      <c r="G33" s="41" t="str">
        <f>COMPLEX(COS(-$A33*'Med(1)'!$B$11),SIN(-$A33*'Med(1)'!$B$11))</f>
        <v>-0.387589130963626-0.921832232870418i</v>
      </c>
      <c r="H33" s="42" t="str">
        <f t="shared" si="1"/>
        <v>0</v>
      </c>
      <c r="I33" s="41">
        <f t="shared" si="2"/>
        <v>0</v>
      </c>
      <c r="J33" s="41">
        <f>EXP('Med(1)'!$B$10*(A33-$A$1002))</f>
        <v>0.99999999999999623</v>
      </c>
      <c r="K33" s="41">
        <f t="shared" si="5"/>
        <v>0</v>
      </c>
      <c r="L33" s="41">
        <f t="shared" si="6"/>
        <v>-2.3244577236624601E-3</v>
      </c>
      <c r="M33" s="41">
        <f t="shared" si="7"/>
        <v>0</v>
      </c>
      <c r="N33" s="41"/>
    </row>
    <row r="34" spans="1:14" x14ac:dyDescent="0.25">
      <c r="A34" s="41">
        <f t="shared" si="3"/>
        <v>3.2000000000000005E-5</v>
      </c>
      <c r="B34" s="41">
        <f t="shared" si="0"/>
        <v>-0.90475739584097103</v>
      </c>
      <c r="C34" s="41" t="str">
        <f t="shared" si="8"/>
        <v>0.784265533184626+0.620425316584224i</v>
      </c>
      <c r="D34" s="41" t="str">
        <f>COMPLEX(COS($A34*'Med(1)'!$B$11),SIN($A34*'Med(1)'!$B$11))</f>
        <v>-0.445313968946845+0.895374485375146i</v>
      </c>
      <c r="E34" s="41">
        <f>EXP(-A34*'Med(1)'!$B$10)</f>
        <v>0.99999999999999989</v>
      </c>
      <c r="F34" s="41" t="str">
        <f t="shared" si="4"/>
        <v>-0.904757395840971+0.425927288009425i</v>
      </c>
      <c r="G34" s="41" t="str">
        <f>COMPLEX(COS(-$A34*'Med(1)'!$B$11),SIN(-$A34*'Med(1)'!$B$11))</f>
        <v>-0.445313968946845-0.895374485375146i</v>
      </c>
      <c r="H34" s="42" t="str">
        <f t="shared" si="1"/>
        <v>0</v>
      </c>
      <c r="I34" s="41">
        <f t="shared" si="2"/>
        <v>0</v>
      </c>
      <c r="J34" s="41">
        <f>EXP('Med(1)'!$B$10*(A34-$A$1002))</f>
        <v>0.99999999999999623</v>
      </c>
      <c r="K34" s="41">
        <f t="shared" si="5"/>
        <v>0</v>
      </c>
      <c r="L34" s="41">
        <f t="shared" si="6"/>
        <v>-2.40103695928465E-3</v>
      </c>
      <c r="M34" s="41">
        <f t="shared" si="7"/>
        <v>0</v>
      </c>
      <c r="N34" s="41"/>
    </row>
    <row r="35" spans="1:14" x14ac:dyDescent="0.25">
      <c r="A35" s="41">
        <f t="shared" si="3"/>
        <v>3.3000000000000003E-5</v>
      </c>
      <c r="B35" s="41">
        <f t="shared" si="0"/>
        <v>-0.92996580529800998</v>
      </c>
      <c r="C35" s="41" t="str">
        <f t="shared" si="8"/>
        <v>0.784265533184626+0.620425316584224i</v>
      </c>
      <c r="D35" s="41" t="str">
        <f>COMPLEX(COS($A35*'Med(1)'!$B$11),SIN($A35*'Med(1)'!$B$11))</f>
        <v>-0.501243225605501+0.865306436347606i</v>
      </c>
      <c r="E35" s="41">
        <f>EXP(-A35*'Med(1)'!$B$10)</f>
        <v>0.99999999999999989</v>
      </c>
      <c r="F35" s="41" t="str">
        <f t="shared" si="4"/>
        <v>-0.92996580529801+0.367646026738253i</v>
      </c>
      <c r="G35" s="41" t="str">
        <f>COMPLEX(COS(-$A35*'Med(1)'!$B$11),SIN(-$A35*'Med(1)'!$B$11))</f>
        <v>-0.501243225605501-0.865306436347606i</v>
      </c>
      <c r="H35" s="42" t="str">
        <f t="shared" si="1"/>
        <v>0</v>
      </c>
      <c r="I35" s="41">
        <f t="shared" si="2"/>
        <v>0</v>
      </c>
      <c r="J35" s="41">
        <f>EXP('Med(1)'!$B$10*(A35-$A$1002))</f>
        <v>0.99999999999999623</v>
      </c>
      <c r="K35" s="41">
        <f t="shared" si="5"/>
        <v>0</v>
      </c>
      <c r="L35" s="41">
        <f t="shared" si="6"/>
        <v>-2.4679348073369102E-3</v>
      </c>
      <c r="M35" s="41">
        <f t="shared" si="7"/>
        <v>0</v>
      </c>
      <c r="N35" s="41"/>
    </row>
    <row r="36" spans="1:14" x14ac:dyDescent="0.25">
      <c r="A36" s="41">
        <f t="shared" si="3"/>
        <v>3.4E-5</v>
      </c>
      <c r="B36" s="41">
        <f t="shared" si="0"/>
        <v>-0.95142443516375397</v>
      </c>
      <c r="C36" s="41" t="str">
        <f t="shared" si="8"/>
        <v>0.784265533184626+0.620425316584224i</v>
      </c>
      <c r="D36" s="41" t="str">
        <f>COMPLEX(COS($A36*'Med(1)'!$B$11),SIN($A36*'Med(1)'!$B$11))</f>
        <v>-0.555151384706653+0.831749325252678i</v>
      </c>
      <c r="E36" s="41">
        <f>EXP(-A36*'Med(1)'!$B$10)</f>
        <v>0.99999999999999989</v>
      </c>
      <c r="F36" s="41" t="str">
        <f t="shared" si="4"/>
        <v>-0.951424435163754+0.307882354436449i</v>
      </c>
      <c r="G36" s="41" t="str">
        <f>COMPLEX(COS(-$A36*'Med(1)'!$B$11),SIN(-$A36*'Med(1)'!$B$11))</f>
        <v>-0.555151384706653-0.831749325252678i</v>
      </c>
      <c r="H36" s="42" t="str">
        <f t="shared" si="1"/>
        <v>0</v>
      </c>
      <c r="I36" s="41">
        <f t="shared" si="2"/>
        <v>0</v>
      </c>
      <c r="J36" s="41">
        <f>EXP('Med(1)'!$B$10*(A36-$A$1002))</f>
        <v>0.99999999999999623</v>
      </c>
      <c r="K36" s="41">
        <f t="shared" si="5"/>
        <v>0</v>
      </c>
      <c r="L36" s="41">
        <f t="shared" si="6"/>
        <v>-2.5248815243685699E-3</v>
      </c>
      <c r="M36" s="41">
        <f t="shared" si="7"/>
        <v>0</v>
      </c>
      <c r="N36" s="41"/>
    </row>
    <row r="37" spans="1:14" x14ac:dyDescent="0.25">
      <c r="A37" s="41">
        <f t="shared" si="3"/>
        <v>3.4999999999999997E-5</v>
      </c>
      <c r="B37" s="41">
        <f t="shared" si="0"/>
        <v>-0.96904676060915296</v>
      </c>
      <c r="C37" s="41" t="str">
        <f t="shared" si="8"/>
        <v>0.784265533184626+0.620425316584224i</v>
      </c>
      <c r="D37" s="41" t="str">
        <f>COMPLEX(COS($A37*'Med(1)'!$B$11),SIN($A37*'Med(1)'!$B$11))</f>
        <v>-0.60682107942493+0.79483846004428i</v>
      </c>
      <c r="E37" s="41">
        <f>EXP(-A37*'Med(1)'!$B$10)</f>
        <v>0.99999999999999989</v>
      </c>
      <c r="F37" s="41" t="str">
        <f t="shared" si="4"/>
        <v>-0.969046760609153+0.246877248350082i</v>
      </c>
      <c r="G37" s="41" t="str">
        <f>COMPLEX(COS(-$A37*'Med(1)'!$B$11),SIN(-$A37*'Med(1)'!$B$11))</f>
        <v>-0.60682107942493-0.79483846004428i</v>
      </c>
      <c r="H37" s="42" t="str">
        <f t="shared" si="1"/>
        <v>0</v>
      </c>
      <c r="I37" s="41">
        <f t="shared" si="2"/>
        <v>0</v>
      </c>
      <c r="J37" s="41">
        <f>EXP('Med(1)'!$B$10*(A37-$A$1002))</f>
        <v>0.99999999999999623</v>
      </c>
      <c r="K37" s="41">
        <f t="shared" si="5"/>
        <v>0</v>
      </c>
      <c r="L37" s="41">
        <f t="shared" si="6"/>
        <v>-2.5716474915742E-3</v>
      </c>
      <c r="M37" s="41">
        <f t="shared" si="7"/>
        <v>0</v>
      </c>
      <c r="N37" s="41"/>
    </row>
    <row r="38" spans="1:14" x14ac:dyDescent="0.25">
      <c r="A38" s="41">
        <f t="shared" si="3"/>
        <v>3.5999999999999994E-5</v>
      </c>
      <c r="B38" s="41">
        <f t="shared" si="0"/>
        <v>-0.98276172543414897</v>
      </c>
      <c r="C38" s="41" t="str">
        <f t="shared" ref="C38:C101" si="9">C37</f>
        <v>0.784265533184626+0.620425316584224i</v>
      </c>
      <c r="D38" s="41" t="str">
        <f>COMPLEX(COS($A38*'Med(1)'!$B$11),SIN($A38*'Med(1)'!$B$11))</f>
        <v>-0.656043968802374+0.75472267158078i</v>
      </c>
      <c r="E38" s="41">
        <f>EXP(-A38*'Med(1)'!$B$10)</f>
        <v>0.99999999999999989</v>
      </c>
      <c r="F38" s="41" t="str">
        <f t="shared" si="4"/>
        <v>-0.982761725434149+0.184876691396442i</v>
      </c>
      <c r="G38" s="41" t="str">
        <f>COMPLEX(COS(-$A38*'Med(1)'!$B$11),SIN(-$A38*'Med(1)'!$B$11))</f>
        <v>-0.656043968802374-0.75472267158078i</v>
      </c>
      <c r="H38" s="42" t="str">
        <f t="shared" si="1"/>
        <v>0</v>
      </c>
      <c r="I38" s="41">
        <f t="shared" si="2"/>
        <v>0</v>
      </c>
      <c r="J38" s="41">
        <f>EXP('Med(1)'!$B$10*(A38-$A$1002))</f>
        <v>0.99999999999999623</v>
      </c>
      <c r="K38" s="41">
        <f t="shared" si="5"/>
        <v>0</v>
      </c>
      <c r="L38" s="41">
        <f t="shared" si="6"/>
        <v>-2.6080441406554598E-3</v>
      </c>
      <c r="M38" s="41">
        <f t="shared" si="7"/>
        <v>0</v>
      </c>
      <c r="N38" s="41"/>
    </row>
    <row r="39" spans="1:14" x14ac:dyDescent="0.25">
      <c r="A39" s="41">
        <f t="shared" si="3"/>
        <v>3.6999999999999991E-5</v>
      </c>
      <c r="B39" s="41">
        <f t="shared" si="0"/>
        <v>-0.99251402857831295</v>
      </c>
      <c r="C39" s="41" t="str">
        <f t="shared" si="9"/>
        <v>0.784265533184626+0.620425316584224i</v>
      </c>
      <c r="D39" s="41" t="str">
        <f>COMPLEX(COS($A39*'Med(1)'!$B$11),SIN($A39*'Med(1)'!$B$11))</f>
        <v>-0.702621577814462+0.711563713513776i</v>
      </c>
      <c r="E39" s="41">
        <f>EXP(-A39*'Med(1)'!$B$10)</f>
        <v>0.99999999999999989</v>
      </c>
      <c r="F39" s="41" t="str">
        <f t="shared" si="4"/>
        <v>-0.992514028578313+0.122130680319269i</v>
      </c>
      <c r="G39" s="41" t="str">
        <f>COMPLEX(COS(-$A39*'Med(1)'!$B$11),SIN(-$A39*'Med(1)'!$B$11))</f>
        <v>-0.702621577814462-0.711563713513776i</v>
      </c>
      <c r="H39" s="42" t="str">
        <f t="shared" si="1"/>
        <v>0</v>
      </c>
      <c r="I39" s="41">
        <f t="shared" si="2"/>
        <v>0</v>
      </c>
      <c r="J39" s="41">
        <f>EXP('Med(1)'!$B$10*(A39-$A$1002))</f>
        <v>0.99999999999999623</v>
      </c>
      <c r="K39" s="41">
        <f t="shared" si="5"/>
        <v>0</v>
      </c>
      <c r="L39" s="41">
        <f t="shared" si="6"/>
        <v>-2.6339247141605E-3</v>
      </c>
      <c r="M39" s="41">
        <f t="shared" si="7"/>
        <v>0</v>
      </c>
      <c r="N39" s="41"/>
    </row>
    <row r="40" spans="1:14" x14ac:dyDescent="0.25">
      <c r="A40" s="41">
        <f t="shared" si="3"/>
        <v>3.7999999999999989E-5</v>
      </c>
      <c r="B40" s="41">
        <f t="shared" si="0"/>
        <v>-0.99826434710408296</v>
      </c>
      <c r="C40" s="41" t="str">
        <f t="shared" si="9"/>
        <v>0.784265533184626+0.620425316584224i</v>
      </c>
      <c r="D40" s="41" t="str">
        <f>COMPLEX(COS($A40*'Med(1)'!$B$11),SIN($A40*'Med(1)'!$B$11))</f>
        <v>-0.746366097655012+0.665535610069987i</v>
      </c>
      <c r="E40" s="41">
        <f>EXP(-A40*'Med(1)'!$B$10)</f>
        <v>0.99999999999999989</v>
      </c>
      <c r="F40" s="41" t="str">
        <f t="shared" si="4"/>
        <v>-0.998264347104083+0.0588922176595509i</v>
      </c>
      <c r="G40" s="41" t="str">
        <f>COMPLEX(COS(-$A40*'Med(1)'!$B$11),SIN(-$A40*'Med(1)'!$B$11))</f>
        <v>-0.746366097655012-0.665535610069987i</v>
      </c>
      <c r="H40" s="42" t="str">
        <f t="shared" si="1"/>
        <v>0</v>
      </c>
      <c r="I40" s="41">
        <f t="shared" si="2"/>
        <v>0</v>
      </c>
      <c r="J40" s="41">
        <f>EXP('Med(1)'!$B$10*(A40-$A$1002))</f>
        <v>0.99999999999999623</v>
      </c>
      <c r="K40" s="41">
        <f t="shared" si="5"/>
        <v>0</v>
      </c>
      <c r="L40" s="41">
        <f t="shared" si="6"/>
        <v>-2.6491848572347599E-3</v>
      </c>
      <c r="M40" s="41">
        <f t="shared" si="7"/>
        <v>0</v>
      </c>
      <c r="N40" s="41"/>
    </row>
    <row r="41" spans="1:14" x14ac:dyDescent="0.25">
      <c r="A41" s="41">
        <f t="shared" si="3"/>
        <v>3.8999999999999986E-5</v>
      </c>
      <c r="B41" s="41">
        <f t="shared" si="0"/>
        <v>-0.99998949475350096</v>
      </c>
      <c r="C41" s="41" t="str">
        <f t="shared" si="9"/>
        <v>0.784265533184626+0.620425316584224i</v>
      </c>
      <c r="D41" s="41" t="str">
        <f>COMPLEX(COS($A41*'Med(1)'!$B$11),SIN($A41*'Med(1)'!$B$11))</f>
        <v>-0.787101143013084+0.6168239543561i</v>
      </c>
      <c r="E41" s="41">
        <f>EXP(-A41*'Med(1)'!$B$10)</f>
        <v>0.99999999999999989</v>
      </c>
      <c r="F41" s="41" t="str">
        <f t="shared" si="4"/>
        <v>-0.999989494753501-0.00458370839356093i</v>
      </c>
      <c r="G41" s="41" t="str">
        <f>COMPLEX(COS(-$A41*'Med(1)'!$B$11),SIN(-$A41*'Med(1)'!$B$11))</f>
        <v>-0.787101143013084-0.6168239543561i</v>
      </c>
      <c r="H41" s="42" t="str">
        <f t="shared" si="1"/>
        <v>0</v>
      </c>
      <c r="I41" s="41">
        <f t="shared" si="2"/>
        <v>0</v>
      </c>
      <c r="J41" s="41">
        <f>EXP('Med(1)'!$B$10*(A41-$A$1002))</f>
        <v>0.99999999999999623</v>
      </c>
      <c r="K41" s="41">
        <f t="shared" si="5"/>
        <v>0</v>
      </c>
      <c r="L41" s="41">
        <f t="shared" si="6"/>
        <v>-2.65376303839749E-3</v>
      </c>
      <c r="M41" s="41">
        <f t="shared" si="7"/>
        <v>0</v>
      </c>
      <c r="N41" s="41"/>
    </row>
    <row r="42" spans="1:14" x14ac:dyDescent="0.25">
      <c r="A42" s="41">
        <f t="shared" si="3"/>
        <v>3.9999999999999983E-5</v>
      </c>
      <c r="B42" s="41">
        <f t="shared" si="0"/>
        <v>-0.99768251543913999</v>
      </c>
      <c r="C42" s="41" t="str">
        <f t="shared" si="9"/>
        <v>0.784265533184626+0.620425316584224i</v>
      </c>
      <c r="D42" s="41" t="str">
        <f>COMPLEX(COS($A42*'Med(1)'!$B$11),SIN($A42*'Med(1)'!$B$11))</f>
        <v>-0.824662463288427+0.565625160015945i</v>
      </c>
      <c r="E42" s="41">
        <f>EXP(-A42*'Med(1)'!$B$10)</f>
        <v>0.99999999999999989</v>
      </c>
      <c r="F42" s="41" t="str">
        <f t="shared" si="4"/>
        <v>-0.99768251543914-0.0680411521583038i</v>
      </c>
      <c r="G42" s="41" t="str">
        <f>COMPLEX(COS(-$A42*'Med(1)'!$B$11),SIN(-$A42*'Med(1)'!$B$11))</f>
        <v>-0.824662463288427-0.565625160015945i</v>
      </c>
      <c r="H42" s="42" t="str">
        <f t="shared" si="1"/>
        <v>0</v>
      </c>
      <c r="I42" s="41">
        <f t="shared" si="2"/>
        <v>0</v>
      </c>
      <c r="J42" s="41">
        <f>EXP('Med(1)'!$B$10*(A42-$A$1002))</f>
        <v>0.99999999999999623</v>
      </c>
      <c r="K42" s="41">
        <f t="shared" si="5"/>
        <v>0</v>
      </c>
      <c r="L42" s="41">
        <f t="shared" si="6"/>
        <v>-2.6476407976470401E-3</v>
      </c>
      <c r="M42" s="41">
        <f t="shared" si="7"/>
        <v>0</v>
      </c>
      <c r="N42" s="41"/>
    </row>
    <row r="43" spans="1:14" x14ac:dyDescent="0.25">
      <c r="A43" s="41">
        <f t="shared" si="3"/>
        <v>4.099999999999998E-5</v>
      </c>
      <c r="B43" s="41">
        <f t="shared" si="0"/>
        <v>-0.99135271129221902</v>
      </c>
      <c r="C43" s="41" t="str">
        <f t="shared" si="9"/>
        <v>0.784265533184626+0.620425316584224i</v>
      </c>
      <c r="D43" s="41" t="str">
        <f>COMPLEX(COS($A43*'Med(1)'!$B$11),SIN($A43*'Med(1)'!$B$11))</f>
        <v>-0.858898604877706+0.512145669257419i</v>
      </c>
      <c r="E43" s="41">
        <f>EXP(-A43*'Med(1)'!$B$10)</f>
        <v>0.99999999999999989</v>
      </c>
      <c r="F43" s="41" t="str">
        <f t="shared" si="4"/>
        <v>-0.991352711292219-0.131224242476632i</v>
      </c>
      <c r="G43" s="41" t="str">
        <f>COMPLEX(COS(-$A43*'Med(1)'!$B$11),SIN(-$A43*'Med(1)'!$B$11))</f>
        <v>-0.858898604877706-0.512145669257419i</v>
      </c>
      <c r="H43" s="42" t="str">
        <f t="shared" si="1"/>
        <v>0</v>
      </c>
      <c r="I43" s="41">
        <f t="shared" si="2"/>
        <v>0</v>
      </c>
      <c r="J43" s="41">
        <f>EXP('Med(1)'!$B$10*(A43-$A$1002))</f>
        <v>0.99999999999999623</v>
      </c>
      <c r="K43" s="41">
        <f t="shared" si="5"/>
        <v>0</v>
      </c>
      <c r="L43" s="41">
        <f t="shared" si="6"/>
        <v>-2.6308428208947601E-3</v>
      </c>
      <c r="M43" s="41">
        <f t="shared" si="7"/>
        <v>0</v>
      </c>
      <c r="N43" s="41"/>
    </row>
    <row r="44" spans="1:14" x14ac:dyDescent="0.25">
      <c r="A44" s="41">
        <f t="shared" si="3"/>
        <v>4.1999999999999977E-5</v>
      </c>
      <c r="B44" s="41">
        <f t="shared" si="0"/>
        <v>-0.98102560515483805</v>
      </c>
      <c r="C44" s="41" t="str">
        <f t="shared" si="9"/>
        <v>0.784265533184626+0.620425316584224i</v>
      </c>
      <c r="D44" s="41" t="str">
        <f>COMPLEX(COS($A44*'Med(1)'!$B$11),SIN($A44*'Med(1)'!$B$11))</f>
        <v>-0.889671521861077+0.456601120442554i</v>
      </c>
      <c r="E44" s="41">
        <f>EXP(-A44*'Med(1)'!$B$10)</f>
        <v>0.99999999999999989</v>
      </c>
      <c r="F44" s="41" t="str">
        <f t="shared" si="4"/>
        <v>-0.981025605154838-0.19387821443005i</v>
      </c>
      <c r="G44" s="41" t="str">
        <f>COMPLEX(COS(-$A44*'Med(1)'!$B$11),SIN(-$A44*'Med(1)'!$B$11))</f>
        <v>-0.889671521861077-0.456601120442554i</v>
      </c>
      <c r="H44" s="42" t="str">
        <f t="shared" si="1"/>
        <v>0</v>
      </c>
      <c r="I44" s="41">
        <f t="shared" si="2"/>
        <v>0</v>
      </c>
      <c r="J44" s="41">
        <f>EXP('Med(1)'!$B$10*(A44-$A$1002))</f>
        <v>0.99999999999999623</v>
      </c>
      <c r="K44" s="41">
        <f t="shared" si="5"/>
        <v>0</v>
      </c>
      <c r="L44" s="41">
        <f t="shared" si="6"/>
        <v>-2.6034368404271899E-3</v>
      </c>
      <c r="M44" s="41">
        <f t="shared" si="7"/>
        <v>0</v>
      </c>
      <c r="N44" s="41"/>
    </row>
    <row r="45" spans="1:14" x14ac:dyDescent="0.25">
      <c r="A45" s="41">
        <f t="shared" si="3"/>
        <v>4.2999999999999975E-5</v>
      </c>
      <c r="B45" s="41">
        <f t="shared" si="0"/>
        <v>-0.96674283766755598</v>
      </c>
      <c r="C45" s="41" t="str">
        <f t="shared" si="9"/>
        <v>0.784265533184626+0.620425316584224i</v>
      </c>
      <c r="D45" s="41" t="str">
        <f>COMPLEX(COS($A45*'Med(1)'!$B$11),SIN($A45*'Med(1)'!$B$11))</f>
        <v>-0.916857132626708+0.399215478597124i</v>
      </c>
      <c r="E45" s="41">
        <f>EXP(-A45*'Med(1)'!$B$10)</f>
        <v>0.99999999999999978</v>
      </c>
      <c r="F45" s="41" t="str">
        <f t="shared" si="4"/>
        <v>-0.966742837667556-0.2557504365949i</v>
      </c>
      <c r="G45" s="41" t="str">
        <f>COMPLEX(COS(-$A45*'Med(1)'!$B$11),SIN(-$A45*'Med(1)'!$B$11))</f>
        <v>-0.916857132626708-0.399215478597124i</v>
      </c>
      <c r="H45" s="42" t="str">
        <f t="shared" si="1"/>
        <v>0</v>
      </c>
      <c r="I45" s="41">
        <f t="shared" si="2"/>
        <v>0</v>
      </c>
      <c r="J45" s="41">
        <f>EXP('Med(1)'!$B$10*(A45-$A$1002))</f>
        <v>0.99999999999999623</v>
      </c>
      <c r="K45" s="41">
        <f t="shared" si="5"/>
        <v>0</v>
      </c>
      <c r="L45" s="41">
        <f t="shared" si="6"/>
        <v>-2.56553336179803E-3</v>
      </c>
      <c r="M45" s="41">
        <f t="shared" si="7"/>
        <v>0</v>
      </c>
      <c r="N45" s="41"/>
    </row>
    <row r="46" spans="1:14" x14ac:dyDescent="0.25">
      <c r="A46" s="41">
        <f t="shared" si="3"/>
        <v>4.3999999999999972E-5</v>
      </c>
      <c r="B46" s="41">
        <f t="shared" si="0"/>
        <v>-0.94856199936727903</v>
      </c>
      <c r="C46" s="41" t="str">
        <f t="shared" si="9"/>
        <v>0.784265533184626+0.620425316584224i</v>
      </c>
      <c r="D46" s="41" t="str">
        <f>COMPLEX(COS($A46*'Med(1)'!$B$11),SIN($A46*'Med(1)'!$B$11))</f>
        <v>-0.940345820188853+0.340220132345742i</v>
      </c>
      <c r="E46" s="41">
        <f>EXP(-A46*'Med(1)'!$B$10)</f>
        <v>0.99999999999999978</v>
      </c>
      <c r="F46" s="41" t="str">
        <f t="shared" si="4"/>
        <v>-0.948561999367279-0.316591429695044i</v>
      </c>
      <c r="G46" s="41" t="str">
        <f>COMPLEX(COS(-$A46*'Med(1)'!$B$11),SIN(-$A46*'Med(1)'!$B$11))</f>
        <v>-0.940345820188853-0.340220132345742i</v>
      </c>
      <c r="H46" s="42" t="str">
        <f t="shared" si="1"/>
        <v>0</v>
      </c>
      <c r="I46" s="41">
        <f t="shared" si="2"/>
        <v>0</v>
      </c>
      <c r="J46" s="41">
        <f>EXP('Med(1)'!$B$10*(A46-$A$1002))</f>
        <v>0.99999999999999623</v>
      </c>
      <c r="K46" s="41">
        <f t="shared" si="5"/>
        <v>0</v>
      </c>
      <c r="L46" s="41">
        <f t="shared" si="6"/>
        <v>-2.5172852182510298E-3</v>
      </c>
      <c r="M46" s="41">
        <f t="shared" si="7"/>
        <v>0</v>
      </c>
      <c r="N46" s="41"/>
    </row>
    <row r="47" spans="1:14" x14ac:dyDescent="0.25">
      <c r="A47" s="41">
        <f t="shared" si="3"/>
        <v>4.4999999999999969E-5</v>
      </c>
      <c r="B47" s="41">
        <f t="shared" si="0"/>
        <v>-0.92655639847246196</v>
      </c>
      <c r="C47" s="41" t="str">
        <f t="shared" si="9"/>
        <v>0.784265533184626+0.620425316584224i</v>
      </c>
      <c r="D47" s="41" t="str">
        <f>COMPLEX(COS($A47*'Med(1)'!$B$11),SIN($A47*'Med(1)'!$B$11))</f>
        <v>-0.96004287418209+0.279852960913747i</v>
      </c>
      <c r="E47" s="41">
        <f>EXP(-A47*'Med(1)'!$B$10)</f>
        <v>0.99999999999999978</v>
      </c>
      <c r="F47" s="41" t="str">
        <f t="shared" si="4"/>
        <v>-0.926556398472462-0.376155872544535i</v>
      </c>
      <c r="G47" s="41" t="str">
        <f>COMPLEX(COS(-$A47*'Med(1)'!$B$11),SIN(-$A47*'Med(1)'!$B$11))</f>
        <v>-0.96004287418209-0.279852960913747i</v>
      </c>
      <c r="H47" s="42" t="str">
        <f t="shared" si="1"/>
        <v>0</v>
      </c>
      <c r="I47" s="41">
        <f t="shared" si="2"/>
        <v>0</v>
      </c>
      <c r="J47" s="41">
        <f>EXP('Med(1)'!$B$10*(A47-$A$1002))</f>
        <v>0.99999999999999634</v>
      </c>
      <c r="K47" s="41">
        <f t="shared" si="5"/>
        <v>0</v>
      </c>
      <c r="L47" s="41">
        <f t="shared" si="6"/>
        <v>-2.45888695447049E-3</v>
      </c>
      <c r="M47" s="41">
        <f t="shared" si="7"/>
        <v>0</v>
      </c>
      <c r="N47" s="41"/>
    </row>
    <row r="48" spans="1:14" x14ac:dyDescent="0.25">
      <c r="A48" s="41">
        <f t="shared" si="3"/>
        <v>4.5999999999999966E-5</v>
      </c>
      <c r="B48" s="41">
        <f t="shared" si="0"/>
        <v>-0.90081476529196103</v>
      </c>
      <c r="C48" s="41" t="str">
        <f t="shared" si="9"/>
        <v>0.784265533184626+0.620425316584224i</v>
      </c>
      <c r="D48" s="41" t="str">
        <f>COMPLEX(COS($A48*'Med(1)'!$B$11),SIN($A48*'Med(1)'!$B$11))</f>
        <v>-0.975868872749562+0.218357374957885i</v>
      </c>
      <c r="E48" s="41">
        <f>EXP(-A48*'Med(1)'!$B$10)</f>
        <v>0.99999999999999978</v>
      </c>
      <c r="F48" s="41" t="str">
        <f t="shared" si="4"/>
        <v>-0.900814765291961-0.434203591224196i</v>
      </c>
      <c r="G48" s="41" t="str">
        <f>COMPLEX(COS(-$A48*'Med(1)'!$B$11),SIN(-$A48*'Med(1)'!$B$11))</f>
        <v>-0.975868872749562-0.218357374957885i</v>
      </c>
      <c r="H48" s="42" t="str">
        <f t="shared" si="1"/>
        <v>0</v>
      </c>
      <c r="I48" s="41">
        <f t="shared" si="2"/>
        <v>0</v>
      </c>
      <c r="J48" s="41">
        <f>EXP('Med(1)'!$B$10*(A48-$A$1002))</f>
        <v>0.99999999999999634</v>
      </c>
      <c r="K48" s="41">
        <f t="shared" si="5"/>
        <v>0</v>
      </c>
      <c r="L48" s="41">
        <f t="shared" si="6"/>
        <v>-2.3905740421441002E-3</v>
      </c>
      <c r="M48" s="41">
        <f t="shared" si="7"/>
        <v>0</v>
      </c>
      <c r="N48" s="41"/>
    </row>
    <row r="49" spans="1:14" x14ac:dyDescent="0.25">
      <c r="A49" s="41">
        <f t="shared" si="3"/>
        <v>4.6999999999999963E-5</v>
      </c>
      <c r="B49" s="41">
        <f t="shared" si="0"/>
        <v>-0.87144089444940498</v>
      </c>
      <c r="C49" s="41" t="str">
        <f t="shared" si="9"/>
        <v>0.784265533184626+0.620425316584224i</v>
      </c>
      <c r="D49" s="41" t="str">
        <f>COMPLEX(COS($A49*'Med(1)'!$B$11),SIN($A49*'Med(1)'!$B$11))</f>
        <v>-0.987760002785344+0.15598133509333i</v>
      </c>
      <c r="E49" s="41">
        <f>EXP(-A49*'Med(1)'!$B$10)</f>
        <v>0.99999999999999978</v>
      </c>
      <c r="F49" s="41" t="str">
        <f t="shared" si="4"/>
        <v>-0.871440894449405-0.490500527503511i</v>
      </c>
      <c r="G49" s="41" t="str">
        <f>COMPLEX(COS(-$A49*'Med(1)'!$B$11),SIN(-$A49*'Med(1)'!$B$11))</f>
        <v>-0.987760002785344-0.15598133509333i</v>
      </c>
      <c r="H49" s="42" t="str">
        <f t="shared" si="1"/>
        <v>0</v>
      </c>
      <c r="I49" s="41">
        <f t="shared" si="2"/>
        <v>0</v>
      </c>
      <c r="J49" s="41">
        <f>EXP('Med(1)'!$B$10*(A49-$A$1002))</f>
        <v>0.99999999999999634</v>
      </c>
      <c r="K49" s="41">
        <f t="shared" si="5"/>
        <v>0</v>
      </c>
      <c r="L49" s="41">
        <f t="shared" si="6"/>
        <v>-2.31262193050132E-3</v>
      </c>
      <c r="M49" s="41">
        <f t="shared" si="7"/>
        <v>0</v>
      </c>
      <c r="N49" s="41"/>
    </row>
    <row r="50" spans="1:14" x14ac:dyDescent="0.25">
      <c r="A50" s="41">
        <f t="shared" si="3"/>
        <v>4.7999999999999961E-5</v>
      </c>
      <c r="B50" s="41">
        <f t="shared" si="0"/>
        <v>-0.83855322636569196</v>
      </c>
      <c r="C50" s="41" t="str">
        <f t="shared" si="9"/>
        <v>0.784265533184626+0.620425316584224i</v>
      </c>
      <c r="D50" s="41" t="str">
        <f>COMPLEX(COS($A50*'Med(1)'!$B$11),SIN($A50*'Med(1)'!$B$11))</f>
        <v>-0.995668317239692+0.0929763520744964i</v>
      </c>
      <c r="E50" s="41">
        <f>EXP(-A50*'Med(1)'!$B$10)</f>
        <v>0.99999999999999978</v>
      </c>
      <c r="F50" s="41" t="str">
        <f t="shared" si="4"/>
        <v>-0.838553226365692-0.544819682603051i</v>
      </c>
      <c r="G50" s="41" t="str">
        <f>COMPLEX(COS(-$A50*'Med(1)'!$B$11),SIN(-$A50*'Med(1)'!$B$11))</f>
        <v>-0.995668317239692-0.0929763520744964i</v>
      </c>
      <c r="H50" s="42" t="str">
        <f t="shared" si="1"/>
        <v>0</v>
      </c>
      <c r="I50" s="41">
        <f t="shared" si="2"/>
        <v>0</v>
      </c>
      <c r="J50" s="41">
        <f>EXP('Med(1)'!$B$10*(A50-$A$1002))</f>
        <v>0.99999999999999634</v>
      </c>
      <c r="K50" s="41">
        <f t="shared" si="5"/>
        <v>0</v>
      </c>
      <c r="L50" s="41">
        <f t="shared" si="6"/>
        <v>-2.2253449356553299E-3</v>
      </c>
      <c r="M50" s="41">
        <f t="shared" si="7"/>
        <v>0</v>
      </c>
      <c r="N50" s="41"/>
    </row>
    <row r="51" spans="1:14" x14ac:dyDescent="0.25">
      <c r="A51" s="41">
        <f t="shared" si="3"/>
        <v>4.8999999999999958E-5</v>
      </c>
      <c r="B51" s="41">
        <f t="shared" si="0"/>
        <v>-0.80228436968716499</v>
      </c>
      <c r="C51" s="41" t="str">
        <f t="shared" si="9"/>
        <v>0.784265533184626+0.620425316584224i</v>
      </c>
      <c r="D51" s="41" t="str">
        <f>COMPLEX(COS($A51*'Med(1)'!$B$11),SIN($A51*'Med(1)'!$B$11))</f>
        <v>-0.999561928449669+0.0295964726610896i</v>
      </c>
      <c r="E51" s="41">
        <f>EXP(-A51*'Med(1)'!$B$10)</f>
        <v>0.99999999999999978</v>
      </c>
      <c r="F51" s="41" t="str">
        <f t="shared" si="4"/>
        <v>-0.802284369687165-0.59694203249199i</v>
      </c>
      <c r="G51" s="41" t="str">
        <f>COMPLEX(COS(-$A51*'Med(1)'!$B$11),SIN(-$A51*'Med(1)'!$B$11))</f>
        <v>-0.999561928449669-0.0295964726610896i</v>
      </c>
      <c r="H51" s="42" t="str">
        <f t="shared" si="1"/>
        <v>0</v>
      </c>
      <c r="I51" s="41">
        <f t="shared" si="2"/>
        <v>0</v>
      </c>
      <c r="J51" s="41">
        <f>EXP('Med(1)'!$B$10*(A51-$A$1002))</f>
        <v>0.99999999999999634</v>
      </c>
      <c r="K51" s="41">
        <f t="shared" si="5"/>
        <v>0</v>
      </c>
      <c r="L51" s="41">
        <f t="shared" si="6"/>
        <v>-2.1290949732273401E-3</v>
      </c>
      <c r="M51" s="41">
        <f t="shared" si="7"/>
        <v>0</v>
      </c>
      <c r="N51" s="41"/>
    </row>
    <row r="52" spans="1:14" x14ac:dyDescent="0.25">
      <c r="A52" s="41">
        <f t="shared" si="3"/>
        <v>4.9999999999999955E-5</v>
      </c>
      <c r="B52" s="41">
        <f t="shared" si="0"/>
        <v>-0.76278056658509596</v>
      </c>
      <c r="C52" s="41" t="str">
        <f t="shared" si="9"/>
        <v>0.784265533184626+0.620425316584224i</v>
      </c>
      <c r="D52" s="41" t="str">
        <f>COMPLEX(COS($A52*'Med(1)'!$B$11),SIN($A52*'Med(1)'!$B$11))</f>
        <v>-0.999425136715601-0.0339027447414412i</v>
      </c>
      <c r="E52" s="41">
        <f>EXP(-A52*'Med(1)'!$B$10)</f>
        <v>0.99999999999999978</v>
      </c>
      <c r="F52" s="41" t="str">
        <f t="shared" si="4"/>
        <v>-0.762780566585096-0.646657411030077i</v>
      </c>
      <c r="G52" s="41" t="str">
        <f>COMPLEX(COS(-$A52*'Med(1)'!$B$11),SIN(-$A52*'Med(1)'!$B$11))</f>
        <v>-0.999425136715601+0.0339027447414412i</v>
      </c>
      <c r="H52" s="42" t="str">
        <f t="shared" si="1"/>
        <v>0</v>
      </c>
      <c r="I52" s="41">
        <f t="shared" si="2"/>
        <v>0</v>
      </c>
      <c r="J52" s="41">
        <f>EXP('Med(1)'!$B$10*(A52-$A$1002))</f>
        <v>0.99999999999999634</v>
      </c>
      <c r="K52" s="41">
        <f t="shared" si="5"/>
        <v>0</v>
      </c>
      <c r="L52" s="41">
        <f t="shared" si="6"/>
        <v>-2.0242601393631698E-3</v>
      </c>
      <c r="M52" s="41">
        <f t="shared" si="7"/>
        <v>0</v>
      </c>
      <c r="N52" s="41"/>
    </row>
    <row r="53" spans="1:14" x14ac:dyDescent="0.25">
      <c r="A53" s="41">
        <f t="shared" si="3"/>
        <v>5.0999999999999952E-5</v>
      </c>
      <c r="B53" s="41">
        <f t="shared" si="0"/>
        <v>-0.72020110308247998</v>
      </c>
      <c r="C53" s="41" t="str">
        <f t="shared" si="9"/>
        <v>0.784265533184626+0.620425316584224i</v>
      </c>
      <c r="D53" s="41" t="str">
        <f>COMPLEX(COS($A53*'Med(1)'!$B$11),SIN($A53*'Med(1)'!$B$11))</f>
        <v>-0.99525849360492-0.0972652605366699i</v>
      </c>
      <c r="E53" s="41">
        <f>EXP(-A53*'Med(1)'!$B$10)</f>
        <v>0.99999999999999978</v>
      </c>
      <c r="F53" s="41" t="str">
        <f t="shared" si="4"/>
        <v>-0.72020110308248-0.693765357393103i</v>
      </c>
      <c r="G53" s="41" t="str">
        <f>COMPLEX(COS(-$A53*'Med(1)'!$B$11),SIN(-$A53*'Med(1)'!$B$11))</f>
        <v>-0.99525849360492+0.0972652605366699i</v>
      </c>
      <c r="H53" s="42" t="str">
        <f t="shared" si="1"/>
        <v>0</v>
      </c>
      <c r="I53" s="41">
        <f t="shared" si="2"/>
        <v>0</v>
      </c>
      <c r="J53" s="41">
        <f>EXP('Med(1)'!$B$10*(A53-$A$1002))</f>
        <v>0.99999999999999634</v>
      </c>
      <c r="K53" s="41">
        <f t="shared" si="5"/>
        <v>0</v>
      </c>
      <c r="L53" s="41">
        <f t="shared" si="6"/>
        <v>-1.9112631458638599E-3</v>
      </c>
      <c r="M53" s="41">
        <f t="shared" si="7"/>
        <v>0</v>
      </c>
      <c r="N53" s="41"/>
    </row>
    <row r="54" spans="1:14" x14ac:dyDescent="0.25">
      <c r="A54" s="41">
        <f t="shared" si="3"/>
        <v>5.1999999999999949E-5</v>
      </c>
      <c r="B54" s="41">
        <f t="shared" si="0"/>
        <v>-0.67471766678583101</v>
      </c>
      <c r="C54" s="41" t="str">
        <f t="shared" si="9"/>
        <v>0.784265533184626+0.620425316584224i</v>
      </c>
      <c r="D54" s="41" t="str">
        <f>COMPLEX(COS($A54*'Med(1)'!$B$11),SIN($A54*'Med(1)'!$B$11))</f>
        <v>-0.987078799728156-0.160235586332197i</v>
      </c>
      <c r="E54" s="41">
        <f>EXP(-A54*'Med(1)'!$B$10)</f>
        <v>0.99999999999999978</v>
      </c>
      <c r="F54" s="41" t="str">
        <f t="shared" si="4"/>
        <v>-0.674717666785831-0.738075924364889i</v>
      </c>
      <c r="G54" s="41" t="str">
        <f>COMPLEX(COS(-$A54*'Med(1)'!$B$11),SIN(-$A54*'Med(1)'!$B$11))</f>
        <v>-0.987078799728156+0.160235586332197i</v>
      </c>
      <c r="H54" s="42" t="str">
        <f t="shared" si="1"/>
        <v>0</v>
      </c>
      <c r="I54" s="41">
        <f t="shared" si="2"/>
        <v>0</v>
      </c>
      <c r="J54" s="41">
        <f>EXP('Med(1)'!$B$10*(A54-$A$1002))</f>
        <v>0.99999999999999634</v>
      </c>
      <c r="K54" s="41">
        <f t="shared" si="5"/>
        <v>0</v>
      </c>
      <c r="L54" s="41">
        <f t="shared" si="6"/>
        <v>-1.7905596157401699E-3</v>
      </c>
      <c r="M54" s="41">
        <f t="shared" si="7"/>
        <v>0</v>
      </c>
      <c r="N54" s="41"/>
    </row>
    <row r="55" spans="1:14" x14ac:dyDescent="0.25">
      <c r="A55" s="41">
        <f t="shared" si="3"/>
        <v>5.2999999999999947E-5</v>
      </c>
      <c r="B55" s="41">
        <f t="shared" si="0"/>
        <v>-0.62651365461167596</v>
      </c>
      <c r="C55" s="41" t="str">
        <f t="shared" si="9"/>
        <v>0.784265533184626+0.620425316584224i</v>
      </c>
      <c r="D55" s="41" t="str">
        <f>COMPLEX(COS($A55*'Med(1)'!$B$11),SIN($A55*'Med(1)'!$B$11))</f>
        <v>-0.974919036996029-0.222559815112109i</v>
      </c>
      <c r="E55" s="41">
        <f>EXP(-A55*'Med(1)'!$B$10)</f>
        <v>0.99999999999999978</v>
      </c>
      <c r="F55" s="41" t="str">
        <f t="shared" si="4"/>
        <v>-0.626513654611676-0.779410444236618i</v>
      </c>
      <c r="G55" s="41" t="str">
        <f>COMPLEX(COS(-$A55*'Med(1)'!$B$11),SIN(-$A55*'Med(1)'!$B$11))</f>
        <v>-0.974919036996029+0.222559815112109i</v>
      </c>
      <c r="H55" s="42" t="str">
        <f t="shared" si="1"/>
        <v>0</v>
      </c>
      <c r="I55" s="41">
        <f t="shared" si="2"/>
        <v>0</v>
      </c>
      <c r="J55" s="41">
        <f>EXP('Med(1)'!$B$10*(A55-$A$1002))</f>
        <v>0.99999999999999634</v>
      </c>
      <c r="K55" s="41">
        <f t="shared" si="5"/>
        <v>0</v>
      </c>
      <c r="L55" s="41">
        <f t="shared" si="6"/>
        <v>-1.6626362460634E-3</v>
      </c>
      <c r="M55" s="41">
        <f t="shared" si="7"/>
        <v>0</v>
      </c>
      <c r="N55" s="41"/>
    </row>
    <row r="56" spans="1:14" x14ac:dyDescent="0.25">
      <c r="A56" s="41">
        <f t="shared" si="3"/>
        <v>5.3999999999999944E-5</v>
      </c>
      <c r="B56" s="41">
        <f t="shared" si="0"/>
        <v>-0.57578343329913595</v>
      </c>
      <c r="C56" s="41" t="str">
        <f t="shared" si="9"/>
        <v>0.784265533184626+0.620425316584224i</v>
      </c>
      <c r="D56" s="41" t="str">
        <f>COMPLEX(COS($A56*'Med(1)'!$B$11),SIN($A56*'Med(1)'!$B$11))</f>
        <v>-0.958828235630798-0.283986645033057i</v>
      </c>
      <c r="E56" s="41">
        <f>EXP(-A56*'Med(1)'!$B$10)</f>
        <v>0.99999999999999978</v>
      </c>
      <c r="F56" s="41" t="str">
        <f t="shared" si="4"/>
        <v>-0.575783433299136-0.817602249225294i</v>
      </c>
      <c r="G56" s="41" t="str">
        <f>COMPLEX(COS(-$A56*'Med(1)'!$B$11),SIN(-$A56*'Med(1)'!$B$11))</f>
        <v>-0.958828235630798+0.283986645033057i</v>
      </c>
      <c r="H56" s="42" t="str">
        <f t="shared" si="1"/>
        <v>0</v>
      </c>
      <c r="I56" s="41">
        <f t="shared" si="2"/>
        <v>0</v>
      </c>
      <c r="J56" s="41">
        <f>EXP('Med(1)'!$B$10*(A56-$A$1002))</f>
        <v>0.99999999999999634</v>
      </c>
      <c r="K56" s="41">
        <f t="shared" si="5"/>
        <v>0</v>
      </c>
      <c r="L56" s="41">
        <f t="shared" si="6"/>
        <v>-1.5280088455204299E-3</v>
      </c>
      <c r="M56" s="41">
        <f t="shared" si="7"/>
        <v>0</v>
      </c>
      <c r="N56" s="41"/>
    </row>
    <row r="57" spans="1:14" x14ac:dyDescent="0.25">
      <c r="A57" s="41">
        <f t="shared" si="3"/>
        <v>5.4999999999999941E-5</v>
      </c>
      <c r="B57" s="41">
        <f t="shared" si="0"/>
        <v>-0.52273155569032104</v>
      </c>
      <c r="C57" s="41" t="str">
        <f t="shared" si="9"/>
        <v>0.784265533184626+0.620425316584224i</v>
      </c>
      <c r="D57" s="41" t="str">
        <f>COMPLEX(COS($A57*'Med(1)'!$B$11),SIN($A57*'Med(1)'!$B$11))</f>
        <v>-0.938871276468106-0.344268392715843i</v>
      </c>
      <c r="E57" s="41">
        <f>EXP(-A57*'Med(1)'!$B$10)</f>
        <v>0.99999999999999978</v>
      </c>
      <c r="F57" s="41" t="str">
        <f t="shared" si="4"/>
        <v>-0.522731555690321-0.852497343506464i</v>
      </c>
      <c r="G57" s="41" t="str">
        <f>COMPLEX(COS(-$A57*'Med(1)'!$B$11),SIN(-$A57*'Med(1)'!$B$11))</f>
        <v>-0.938871276468106+0.344268392715843i</v>
      </c>
      <c r="H57" s="42" t="str">
        <f t="shared" si="1"/>
        <v>0</v>
      </c>
      <c r="I57" s="41">
        <f t="shared" si="2"/>
        <v>0</v>
      </c>
      <c r="J57" s="41">
        <f>EXP('Med(1)'!$B$10*(A57-$A$1002))</f>
        <v>0.99999999999999634</v>
      </c>
      <c r="K57" s="41">
        <f t="shared" si="5"/>
        <v>0</v>
      </c>
      <c r="L57" s="41">
        <f t="shared" si="6"/>
        <v>-1.3872202545857199E-3</v>
      </c>
      <c r="M57" s="41">
        <f t="shared" si="7"/>
        <v>0</v>
      </c>
      <c r="N57" s="41"/>
    </row>
    <row r="58" spans="1:14" x14ac:dyDescent="0.25">
      <c r="A58" s="41">
        <f t="shared" si="3"/>
        <v>5.5999999999999938E-5</v>
      </c>
      <c r="B58" s="41">
        <f t="shared" si="0"/>
        <v>-0.467571935938637</v>
      </c>
      <c r="C58" s="41" t="str">
        <f t="shared" si="9"/>
        <v>0.784265533184626+0.620425316584224i</v>
      </c>
      <c r="D58" s="41" t="str">
        <f>COMPLEX(COS($A58*'Med(1)'!$B$11),SIN($A58*'Med(1)'!$B$11))</f>
        <v>-0.915128629346463-0.40316199194674i</v>
      </c>
      <c r="E58" s="41">
        <f>EXP(-A58*'Med(1)'!$B$10)</f>
        <v>0.99999999999999978</v>
      </c>
      <c r="F58" s="41" t="str">
        <f t="shared" si="4"/>
        <v>-0.467571935938637-0.883955024151452i</v>
      </c>
      <c r="G58" s="41" t="str">
        <f>COMPLEX(COS(-$A58*'Med(1)'!$B$11),SIN(-$A58*'Med(1)'!$B$11))</f>
        <v>-0.915128629346463+0.40316199194674i</v>
      </c>
      <c r="H58" s="42" t="str">
        <f t="shared" si="1"/>
        <v>0</v>
      </c>
      <c r="I58" s="41">
        <f t="shared" si="2"/>
        <v>0</v>
      </c>
      <c r="J58" s="41">
        <f>EXP('Med(1)'!$B$10*(A58-$A$1002))</f>
        <v>0.99999999999999634</v>
      </c>
      <c r="K58" s="41">
        <f t="shared" si="5"/>
        <v>0</v>
      </c>
      <c r="L58" s="41">
        <f t="shared" si="6"/>
        <v>-1.2408381566966201E-3</v>
      </c>
      <c r="M58" s="41">
        <f t="shared" si="7"/>
        <v>0</v>
      </c>
      <c r="N58" s="41"/>
    </row>
    <row r="59" spans="1:14" x14ac:dyDescent="0.25">
      <c r="A59" s="41">
        <f t="shared" si="3"/>
        <v>5.6999999999999935E-5</v>
      </c>
      <c r="B59" s="41">
        <f t="shared" si="0"/>
        <v>-0.410526986970701</v>
      </c>
      <c r="C59" s="41" t="str">
        <f t="shared" si="9"/>
        <v>0.784265533184626+0.620425316584224i</v>
      </c>
      <c r="D59" s="41" t="str">
        <f>COMPLEX(COS($A59*'Med(1)'!$B$11),SIN($A59*'Med(1)'!$B$11))</f>
        <v>-0.887696028639234-0.460429973761627i</v>
      </c>
      <c r="E59" s="41">
        <f>EXP(-A59*'Med(1)'!$B$10)</f>
        <v>0.99999999999999978</v>
      </c>
      <c r="F59" s="41" t="str">
        <f t="shared" si="4"/>
        <v>-0.410526986970701-0.911848448465401i</v>
      </c>
      <c r="G59" s="41" t="str">
        <f>COMPLEX(COS(-$A59*'Med(1)'!$B$11),SIN(-$A59*'Med(1)'!$B$11))</f>
        <v>-0.887696028639234+0.460429973761627i</v>
      </c>
      <c r="H59" s="42" t="str">
        <f t="shared" si="1"/>
        <v>0</v>
      </c>
      <c r="I59" s="41">
        <f t="shared" si="2"/>
        <v>0</v>
      </c>
      <c r="J59" s="41">
        <f>EXP('Med(1)'!$B$10*(A59-$A$1002))</f>
        <v>0.99999999999999634</v>
      </c>
      <c r="K59" s="41">
        <f t="shared" si="5"/>
        <v>0</v>
      </c>
      <c r="L59" s="41">
        <f t="shared" si="6"/>
        <v>-1.08945278925763E-3</v>
      </c>
      <c r="M59" s="41">
        <f t="shared" si="7"/>
        <v>0</v>
      </c>
      <c r="N59" s="41"/>
    </row>
    <row r="60" spans="1:14" x14ac:dyDescent="0.25">
      <c r="A60" s="41">
        <f t="shared" si="3"/>
        <v>5.7999999999999933E-5</v>
      </c>
      <c r="B60" s="41">
        <f t="shared" si="0"/>
        <v>-0.35182672367975498</v>
      </c>
      <c r="C60" s="41" t="str">
        <f t="shared" si="9"/>
        <v>0.784265533184626+0.620425316584224i</v>
      </c>
      <c r="D60" s="41" t="str">
        <f>COMPLEX(COS($A60*'Med(1)'!$B$11),SIN($A60*'Med(1)'!$B$11))</f>
        <v>-0.856684087237432-0.515841423961054i</v>
      </c>
      <c r="E60" s="41">
        <f>EXP(-A60*'Med(1)'!$B$10)</f>
        <v>0.99999999999999978</v>
      </c>
      <c r="F60" s="41" t="str">
        <f t="shared" si="4"/>
        <v>-0.351826723679755-0.936065145438483i</v>
      </c>
      <c r="G60" s="41" t="str">
        <f>COMPLEX(COS(-$A60*'Med(1)'!$B$11),SIN(-$A60*'Med(1)'!$B$11))</f>
        <v>-0.856684087237432+0.515841423961054i</v>
      </c>
      <c r="H60" s="42" t="str">
        <f t="shared" si="1"/>
        <v>0</v>
      </c>
      <c r="I60" s="41">
        <f t="shared" si="2"/>
        <v>0</v>
      </c>
      <c r="J60" s="41">
        <f>EXP('Med(1)'!$B$10*(A60-$A$1002))</f>
        <v>0.99999999999999634</v>
      </c>
      <c r="K60" s="41">
        <f t="shared" si="5"/>
        <v>0</v>
      </c>
      <c r="L60" s="41">
        <f t="shared" si="6"/>
        <v>-9.3367456370326203E-4</v>
      </c>
      <c r="M60" s="41">
        <f t="shared" si="7"/>
        <v>0</v>
      </c>
      <c r="N60" s="41"/>
    </row>
    <row r="61" spans="1:14" x14ac:dyDescent="0.25">
      <c r="A61" s="41">
        <f t="shared" si="3"/>
        <v>5.899999999999993E-5</v>
      </c>
      <c r="B61" s="41">
        <f t="shared" si="0"/>
        <v>-0.291707835466678</v>
      </c>
      <c r="C61" s="41" t="str">
        <f t="shared" si="9"/>
        <v>0.784265533184626+0.620425316584224i</v>
      </c>
      <c r="D61" s="41" t="str">
        <f>COMPLEX(COS($A61*'Med(1)'!$B$11),SIN($A61*'Med(1)'!$B$11))</f>
        <v>-0.822217850539815-0.569172914195401i</v>
      </c>
      <c r="E61" s="41">
        <f>EXP(-A61*'Med(1)'!$B$10)</f>
        <v>0.99999999999999978</v>
      </c>
      <c r="F61" s="41" t="str">
        <f t="shared" si="4"/>
        <v>-0.291707835466678-0.956507469248068i</v>
      </c>
      <c r="G61" s="41" t="str">
        <f>COMPLEX(COS(-$A61*'Med(1)'!$B$11),SIN(-$A61*'Med(1)'!$B$11))</f>
        <v>-0.822217850539815+0.569172914195401i</v>
      </c>
      <c r="H61" s="42" t="str">
        <f t="shared" si="1"/>
        <v>0</v>
      </c>
      <c r="I61" s="41">
        <f t="shared" si="2"/>
        <v>0</v>
      </c>
      <c r="J61" s="41">
        <f>EXP('Med(1)'!$B$10*(A61-$A$1002))</f>
        <v>0.99999999999999634</v>
      </c>
      <c r="K61" s="41">
        <f t="shared" si="5"/>
        <v>0</v>
      </c>
      <c r="L61" s="41">
        <f t="shared" si="6"/>
        <v>-7.74131604215731E-4</v>
      </c>
      <c r="M61" s="41">
        <f t="shared" si="7"/>
        <v>0</v>
      </c>
      <c r="N61" s="41"/>
    </row>
    <row r="62" spans="1:14" x14ac:dyDescent="0.25">
      <c r="A62" s="41">
        <f t="shared" si="3"/>
        <v>5.9999999999999927E-5</v>
      </c>
      <c r="B62" s="41">
        <f t="shared" si="0"/>
        <v>-0.23041273186823799</v>
      </c>
      <c r="C62" s="41" t="str">
        <f t="shared" si="9"/>
        <v>0.784265533184626+0.620425316584224i</v>
      </c>
      <c r="D62" s="41" t="str">
        <f>COMPLEX(COS($A62*'Med(1)'!$B$11),SIN($A62*'Med(1)'!$B$11))</f>
        <v>-0.784436292248666-0.620209402865811i</v>
      </c>
      <c r="E62" s="41">
        <f>EXP(-A62*'Med(1)'!$B$10)</f>
        <v>0.99999999999999978</v>
      </c>
      <c r="F62" s="41" t="str">
        <f t="shared" si="4"/>
        <v>-0.230412731868238-0.973092992983207i</v>
      </c>
      <c r="G62" s="41" t="str">
        <f>COMPLEX(COS(-$A62*'Med(1)'!$B$11),SIN(-$A62*'Med(1)'!$B$11))</f>
        <v>-0.784436292248666+0.620209402865811i</v>
      </c>
      <c r="H62" s="42" t="str">
        <f t="shared" si="1"/>
        <v>0</v>
      </c>
      <c r="I62" s="41">
        <f t="shared" si="2"/>
        <v>0</v>
      </c>
      <c r="J62" s="41">
        <f>EXP('Med(1)'!$B$10*(A62-$A$1002))</f>
        <v>0.99999999999999634</v>
      </c>
      <c r="K62" s="41">
        <f t="shared" si="5"/>
        <v>0</v>
      </c>
      <c r="L62" s="41">
        <f t="shared" si="6"/>
        <v>-6.1146721502194099E-4</v>
      </c>
      <c r="M62" s="41">
        <f t="shared" si="7"/>
        <v>0</v>
      </c>
      <c r="N62" s="41"/>
    </row>
    <row r="63" spans="1:14" x14ac:dyDescent="0.25">
      <c r="A63" s="41">
        <f t="shared" si="3"/>
        <v>6.0999999999999924E-5</v>
      </c>
      <c r="B63" s="41">
        <f t="shared" si="0"/>
        <v>-0.168188565120796</v>
      </c>
      <c r="C63" s="41" t="str">
        <f t="shared" si="9"/>
        <v>0.784265533184626+0.620425316584224i</v>
      </c>
      <c r="D63" s="41" t="str">
        <f>COMPLEX(COS($A63*'Med(1)'!$B$11),SIN($A63*'Med(1)'!$B$11))</f>
        <v>-0.743491754004289-0.668745102208327i</v>
      </c>
      <c r="E63" s="41">
        <f>EXP(-A63*'Med(1)'!$B$10)</f>
        <v>0.99999999999999978</v>
      </c>
      <c r="F63" s="41" t="str">
        <f t="shared" si="4"/>
        <v>-0.168188565120796-0.985754841003892i</v>
      </c>
      <c r="G63" s="41" t="str">
        <f>COMPLEX(COS(-$A63*'Med(1)'!$B$11),SIN(-$A63*'Med(1)'!$B$11))</f>
        <v>-0.743491754004289+0.668745102208327i</v>
      </c>
      <c r="H63" s="42" t="str">
        <f t="shared" si="1"/>
        <v>0</v>
      </c>
      <c r="I63" s="41">
        <f t="shared" si="2"/>
        <v>0</v>
      </c>
      <c r="J63" s="41">
        <f>EXP('Med(1)'!$B$10*(A63-$A$1002))</f>
        <v>0.99999999999999634</v>
      </c>
      <c r="K63" s="41">
        <f t="shared" si="5"/>
        <v>0</v>
      </c>
      <c r="L63" s="41">
        <f t="shared" si="6"/>
        <v>-4.4633728648189403E-4</v>
      </c>
      <c r="M63" s="41">
        <f t="shared" si="7"/>
        <v>0</v>
      </c>
      <c r="N63" s="41"/>
    </row>
    <row r="64" spans="1:14" x14ac:dyDescent="0.25">
      <c r="A64" s="41">
        <f t="shared" si="3"/>
        <v>6.1999999999999921E-5</v>
      </c>
      <c r="B64" s="41">
        <f t="shared" si="0"/>
        <v>-0.105286233600642</v>
      </c>
      <c r="C64" s="41" t="str">
        <f t="shared" si="9"/>
        <v>0.784265533184626+0.620425316584224i</v>
      </c>
      <c r="D64" s="41" t="str">
        <f>COMPLEX(COS($A64*'Med(1)'!$B$11),SIN($A64*'Med(1)'!$B$11))</f>
        <v>-0.699549331117726-0.714584308065005i</v>
      </c>
      <c r="E64" s="41">
        <f>EXP(-A64*'Med(1)'!$B$10)</f>
        <v>0.99999999999999978</v>
      </c>
      <c r="F64" s="41" t="str">
        <f t="shared" si="4"/>
        <v>-0.105286233600642-0.994441958594965i</v>
      </c>
      <c r="G64" s="41" t="str">
        <f>COMPLEX(COS(-$A64*'Med(1)'!$B$11),SIN(-$A64*'Med(1)'!$B$11))</f>
        <v>-0.699549331117726+0.714584308065005i</v>
      </c>
      <c r="H64" s="42" t="str">
        <f t="shared" si="1"/>
        <v>0</v>
      </c>
      <c r="I64" s="41">
        <f t="shared" si="2"/>
        <v>0</v>
      </c>
      <c r="J64" s="41">
        <f>EXP('Med(1)'!$B$10*(A64-$A$1002))</f>
        <v>0.99999999999999634</v>
      </c>
      <c r="K64" s="41">
        <f t="shared" si="5"/>
        <v>0</v>
      </c>
      <c r="L64" s="41">
        <f t="shared" si="6"/>
        <v>-2.79407650427709E-4</v>
      </c>
      <c r="M64" s="41">
        <f t="shared" si="7"/>
        <v>0</v>
      </c>
      <c r="N64" s="41"/>
    </row>
    <row r="65" spans="1:14" x14ac:dyDescent="0.25">
      <c r="A65" s="41">
        <f t="shared" si="3"/>
        <v>6.2999999999999919E-5</v>
      </c>
      <c r="B65" s="41">
        <f t="shared" si="0"/>
        <v>-4.1959370159260302E-2</v>
      </c>
      <c r="C65" s="41" t="str">
        <f t="shared" si="9"/>
        <v>0.784265533184626+0.620425316584224i</v>
      </c>
      <c r="D65" s="41" t="str">
        <f>COMPLEX(COS($A65*'Med(1)'!$B$11),SIN($A65*'Med(1)'!$B$11))</f>
        <v>-0.652786206878506-0.757542188996212i</v>
      </c>
      <c r="E65" s="41">
        <f>EXP(-A65*'Med(1)'!$B$10)</f>
        <v>0.99999999999999978</v>
      </c>
      <c r="F65" s="41" t="str">
        <f t="shared" si="4"/>
        <v>-0.0419593701592603-0.999119317827375i</v>
      </c>
      <c r="G65" s="41" t="str">
        <f>COMPLEX(COS(-$A65*'Med(1)'!$B$11),SIN(-$A65*'Med(1)'!$B$11))</f>
        <v>-0.652786206878506+0.757542188996212i</v>
      </c>
      <c r="H65" s="42" t="str">
        <f t="shared" si="1"/>
        <v>0</v>
      </c>
      <c r="I65" s="41">
        <f t="shared" si="2"/>
        <v>0</v>
      </c>
      <c r="J65" s="41">
        <f>EXP('Med(1)'!$B$10*(A65-$A$1002))</f>
        <v>0.99999999999999634</v>
      </c>
      <c r="K65" s="41">
        <f t="shared" si="5"/>
        <v>0</v>
      </c>
      <c r="L65" s="41">
        <f t="shared" si="6"/>
        <v>-1.11351395416941E-4</v>
      </c>
      <c r="M65" s="41">
        <f t="shared" si="7"/>
        <v>0</v>
      </c>
      <c r="N65" s="41"/>
    </row>
    <row r="66" spans="1:14" x14ac:dyDescent="0.25">
      <c r="A66" s="41">
        <f t="shared" si="3"/>
        <v>6.3999999999999916E-5</v>
      </c>
      <c r="B66" s="41">
        <f t="shared" ref="B66:B129" si="10">IMREAL(F66)</f>
        <v>2.1536680567277599E-2</v>
      </c>
      <c r="C66" s="41" t="str">
        <f t="shared" si="9"/>
        <v>0.784265533184626+0.620425316584224i</v>
      </c>
      <c r="D66" s="41" t="str">
        <f>COMPLEX(COS($A66*'Med(1)'!$B$11),SIN($A66*'Med(1)'!$B$11))</f>
        <v>-0.603390938121621-0.797445531552287i</v>
      </c>
      <c r="E66" s="41">
        <f>EXP(-A66*'Med(1)'!$B$10)</f>
        <v>0.99999999999999978</v>
      </c>
      <c r="F66" s="41" t="str">
        <f t="shared" si="4"/>
        <v>0.0215366805672776-0.99976805879671i</v>
      </c>
      <c r="G66" s="41" t="str">
        <f>COMPLEX(COS(-$A66*'Med(1)'!$B$11),SIN(-$A66*'Med(1)'!$B$11))</f>
        <v>-0.603390938121621+0.797445531552287i</v>
      </c>
      <c r="H66" s="42" t="str">
        <f t="shared" ref="H66:H129" si="11">IMPRODUCT(IMDIV(IMPRODUCT($C66,IMPRODUCT($G66,1)),$O$1002),$R$997)</f>
        <v>0</v>
      </c>
      <c r="I66" s="41">
        <f t="shared" ref="I66:I129" si="12">IMREAL(H66)*$J66*$E$1002</f>
        <v>0</v>
      </c>
      <c r="J66" s="41">
        <f>EXP('Med(1)'!$B$10*(A66-$A$1002))</f>
        <v>0.99999999999999634</v>
      </c>
      <c r="K66" s="41">
        <f t="shared" si="5"/>
        <v>0</v>
      </c>
      <c r="L66" s="41">
        <f t="shared" si="6"/>
        <v>5.7153847274468602E-5</v>
      </c>
      <c r="M66" s="41">
        <f t="shared" si="7"/>
        <v>0</v>
      </c>
      <c r="N66" s="41"/>
    </row>
    <row r="67" spans="1:14" x14ac:dyDescent="0.25">
      <c r="A67" s="41">
        <f t="shared" ref="A67:A130" si="13">A66+$O$3</f>
        <v>6.4999999999999913E-5</v>
      </c>
      <c r="B67" s="41">
        <f t="shared" si="10"/>
        <v>8.4945891751118704E-2</v>
      </c>
      <c r="C67" s="41" t="str">
        <f t="shared" si="9"/>
        <v>0.784265533184626+0.620425316584224i</v>
      </c>
      <c r="D67" s="41" t="str">
        <f>COMPLEX(COS($A67*'Med(1)'!$B$11),SIN($A67*'Med(1)'!$B$11))</f>
        <v>-0.55156269493444-0.834133438699503i</v>
      </c>
      <c r="E67" s="41">
        <f>EXP(-A67*'Med(1)'!$B$10)</f>
        <v>0.99999999999999978</v>
      </c>
      <c r="F67" s="41" t="str">
        <f t="shared" ref="F67:F130" si="14">IMPRODUCT($C67,IMPRODUCT($D67,$E67))</f>
        <v>0.0849458917511187-0.996385565669539i</v>
      </c>
      <c r="G67" s="41" t="str">
        <f>COMPLEX(COS(-$A67*'Med(1)'!$B$11),SIN(-$A67*'Med(1)'!$B$11))</f>
        <v>-0.55156269493444+0.834133438699503i</v>
      </c>
      <c r="H67" s="42" t="str">
        <f t="shared" si="11"/>
        <v>0</v>
      </c>
      <c r="I67" s="41">
        <f t="shared" si="12"/>
        <v>0</v>
      </c>
      <c r="J67" s="41">
        <f>EXP('Med(1)'!$B$10*(A67-$A$1002))</f>
        <v>0.99999999999999634</v>
      </c>
      <c r="K67" s="41">
        <f t="shared" ref="K67:K130" si="15">IMREAL(H67)</f>
        <v>0</v>
      </c>
      <c r="L67" s="41">
        <f t="shared" ref="L67:L130" si="16">IMREAL(IMDIV(F67,$P$27))</f>
        <v>2.25428635976222E-4</v>
      </c>
      <c r="M67" s="41">
        <f t="shared" ref="M67:M130" si="17">IMREAL(IMDIV(I67,$P$27))</f>
        <v>0</v>
      </c>
      <c r="N67" s="41"/>
    </row>
    <row r="68" spans="1:14" x14ac:dyDescent="0.25">
      <c r="A68" s="41">
        <f t="shared" si="13"/>
        <v>6.599999999999991E-5</v>
      </c>
      <c r="B68" s="41">
        <f t="shared" si="10"/>
        <v>0.148012586716152</v>
      </c>
      <c r="C68" s="41" t="str">
        <f t="shared" si="9"/>
        <v>0.784265533184626+0.620425316584224i</v>
      </c>
      <c r="D68" s="41" t="str">
        <f>COMPLEX(COS($A68*'Med(1)'!$B$11),SIN($A68*'Med(1)'!$B$11))</f>
        <v>-0.49751045756919-0.867457978584147i</v>
      </c>
      <c r="E68" s="41">
        <f>EXP(-A68*'Med(1)'!$B$10)</f>
        <v>0.99999999999999978</v>
      </c>
      <c r="F68" s="41" t="str">
        <f t="shared" si="14"/>
        <v>0.148012586716152-0.988985477230881i</v>
      </c>
      <c r="G68" s="41" t="str">
        <f>COMPLEX(COS(-$A68*'Med(1)'!$B$11),SIN(-$A68*'Med(1)'!$B$11))</f>
        <v>-0.49751045756919+0.867457978584147i</v>
      </c>
      <c r="H68" s="42" t="str">
        <f t="shared" si="11"/>
        <v>0</v>
      </c>
      <c r="I68" s="41">
        <f t="shared" si="12"/>
        <v>0</v>
      </c>
      <c r="J68" s="41">
        <f>EXP('Med(1)'!$B$10*(A68-$A$1002))</f>
        <v>0.99999999999999634</v>
      </c>
      <c r="K68" s="41">
        <f t="shared" si="15"/>
        <v>0</v>
      </c>
      <c r="L68" s="41">
        <f t="shared" si="16"/>
        <v>3.9279445824753499E-4</v>
      </c>
      <c r="M68" s="41">
        <f t="shared" si="17"/>
        <v>0</v>
      </c>
      <c r="N68" s="41"/>
    </row>
    <row r="69" spans="1:14" x14ac:dyDescent="0.25">
      <c r="A69" s="41">
        <f t="shared" si="13"/>
        <v>6.6999999999999907E-5</v>
      </c>
      <c r="B69" s="41">
        <f t="shared" si="10"/>
        <v>0.21048246986965299</v>
      </c>
      <c r="C69" s="41" t="str">
        <f t="shared" si="9"/>
        <v>0.784265533184626+0.620425316584224i</v>
      </c>
      <c r="D69" s="41" t="str">
        <f>COMPLEX(COS($A69*'Med(1)'!$B$11),SIN($A69*'Med(1)'!$B$11))</f>
        <v>-0.441452173799202-0.897284781018802i</v>
      </c>
      <c r="E69" s="41">
        <f>EXP(-A69*'Med(1)'!$B$10)</f>
        <v>0.99999999999999978</v>
      </c>
      <c r="F69" s="41" t="str">
        <f t="shared" si="14"/>
        <v>0.210482469869653-0.977597631890325i</v>
      </c>
      <c r="G69" s="41" t="str">
        <f>COMPLEX(COS(-$A69*'Med(1)'!$B$11),SIN(-$A69*'Med(1)'!$B$11))</f>
        <v>-0.441452173799202+0.897284781018802i</v>
      </c>
      <c r="H69" s="42" t="str">
        <f t="shared" si="11"/>
        <v>0</v>
      </c>
      <c r="I69" s="41">
        <f t="shared" si="12"/>
        <v>0</v>
      </c>
      <c r="J69" s="41">
        <f>EXP('Med(1)'!$B$10*(A69-$A$1002))</f>
        <v>0.99999999999999634</v>
      </c>
      <c r="K69" s="41">
        <f t="shared" si="15"/>
        <v>0</v>
      </c>
      <c r="L69" s="41">
        <f t="shared" si="16"/>
        <v>5.5857646675417001E-4</v>
      </c>
      <c r="M69" s="41">
        <f t="shared" si="17"/>
        <v>0</v>
      </c>
      <c r="N69" s="41"/>
    </row>
    <row r="70" spans="1:14" x14ac:dyDescent="0.25">
      <c r="A70" s="41">
        <f t="shared" si="13"/>
        <v>6.7999999999999905E-5</v>
      </c>
      <c r="B70" s="41">
        <f t="shared" si="10"/>
        <v>0.27210365206517501</v>
      </c>
      <c r="C70" s="41" t="str">
        <f t="shared" si="9"/>
        <v>0.784265533184626+0.620425316584224i</v>
      </c>
      <c r="D70" s="41" t="str">
        <f>COMPLEX(COS($A70*'Med(1)'!$B$11),SIN($A70*'Med(1)'!$B$11))</f>
        <v>-0.383613880116577-0.923493579285695i</v>
      </c>
      <c r="E70" s="41">
        <f>EXP(-A70*'Med(1)'!$B$10)</f>
        <v>0.99999999999999978</v>
      </c>
      <c r="F70" s="41" t="str">
        <f t="shared" si="14"/>
        <v>0.272103652065175-0.962267947368504i</v>
      </c>
      <c r="G70" s="41" t="str">
        <f>COMPLEX(COS(-$A70*'Med(1)'!$B$11),SIN(-$A70*'Med(1)'!$B$11))</f>
        <v>-0.383613880116577+0.923493579285695i</v>
      </c>
      <c r="H70" s="42" t="str">
        <f t="shared" si="11"/>
        <v>0</v>
      </c>
      <c r="I70" s="41">
        <f t="shared" si="12"/>
        <v>0</v>
      </c>
      <c r="J70" s="41">
        <f>EXP('Med(1)'!$B$10*(A70-$A$1002))</f>
        <v>0.99999999999999634</v>
      </c>
      <c r="K70" s="41">
        <f t="shared" si="15"/>
        <v>0</v>
      </c>
      <c r="L70" s="41">
        <f t="shared" si="16"/>
        <v>7.2210620036716505E-4</v>
      </c>
      <c r="M70" s="41">
        <f t="shared" si="17"/>
        <v>0</v>
      </c>
      <c r="N70" s="41"/>
    </row>
    <row r="71" spans="1:14" x14ac:dyDescent="0.25">
      <c r="A71" s="41">
        <f t="shared" si="13"/>
        <v>6.8999999999999902E-5</v>
      </c>
      <c r="B71" s="41">
        <f t="shared" si="10"/>
        <v>0.33262766626224299</v>
      </c>
      <c r="C71" s="41" t="str">
        <f t="shared" si="9"/>
        <v>0.784265533184626+0.620425316584224i</v>
      </c>
      <c r="D71" s="41" t="str">
        <f>COMPLEX(COS($A71*'Med(1)'!$B$11),SIN($A71*'Med(1)'!$B$11))</f>
        <v>-0.324228790314778-0.945978695072471i</v>
      </c>
      <c r="E71" s="41">
        <f>EXP(-A71*'Med(1)'!$B$10)</f>
        <v>0.99999999999999978</v>
      </c>
      <c r="F71" s="41" t="str">
        <f t="shared" si="14"/>
        <v>0.332627666262243-0.943058235549074i</v>
      </c>
      <c r="G71" s="41" t="str">
        <f>COMPLEX(COS(-$A71*'Med(1)'!$B$11),SIN(-$A71*'Med(1)'!$B$11))</f>
        <v>-0.324228790314778+0.945978695072471i</v>
      </c>
      <c r="H71" s="42" t="str">
        <f t="shared" si="11"/>
        <v>0</v>
      </c>
      <c r="I71" s="41">
        <f t="shared" si="12"/>
        <v>0</v>
      </c>
      <c r="J71" s="41">
        <f>EXP('Med(1)'!$B$10*(A71-$A$1002))</f>
        <v>0.99999999999999634</v>
      </c>
      <c r="K71" s="41">
        <f t="shared" si="15"/>
        <v>0</v>
      </c>
      <c r="L71" s="41">
        <f t="shared" si="16"/>
        <v>8.8272427951130298E-4</v>
      </c>
      <c r="M71" s="41">
        <f t="shared" si="17"/>
        <v>0</v>
      </c>
      <c r="N71" s="41"/>
    </row>
    <row r="72" spans="1:14" x14ac:dyDescent="0.25">
      <c r="A72" s="41">
        <f t="shared" si="13"/>
        <v>6.9999999999999899E-5</v>
      </c>
      <c r="B72" s="41">
        <f t="shared" si="10"/>
        <v>0.39181046938752301</v>
      </c>
      <c r="C72" s="41" t="str">
        <f t="shared" si="9"/>
        <v>0.784265533184626+0.620425316584224i</v>
      </c>
      <c r="D72" s="41" t="str">
        <f>COMPLEX(COS($A72*'Med(1)'!$B$11),SIN($A72*'Med(1)'!$B$11))</f>
        <v>-0.263536355131133-0.964649464585037i</v>
      </c>
      <c r="E72" s="41">
        <f>EXP(-A72*'Med(1)'!$B$10)</f>
        <v>0.99999999999999978</v>
      </c>
      <c r="F72" s="41" t="str">
        <f t="shared" si="14"/>
        <v>0.391810469387523-0.920045953242734i</v>
      </c>
      <c r="G72" s="41" t="str">
        <f>COMPLEX(COS(-$A72*'Med(1)'!$B$11),SIN(-$A72*'Med(1)'!$B$11))</f>
        <v>-0.263536355131133+0.964649464585037i</v>
      </c>
      <c r="H72" s="42" t="str">
        <f t="shared" si="11"/>
        <v>0</v>
      </c>
      <c r="I72" s="41">
        <f t="shared" si="12"/>
        <v>0</v>
      </c>
      <c r="J72" s="41">
        <f>EXP('Med(1)'!$B$10*(A72-$A$1002))</f>
        <v>0.99999999999999634</v>
      </c>
      <c r="K72" s="41">
        <f t="shared" si="15"/>
        <v>0</v>
      </c>
      <c r="L72" s="41">
        <f t="shared" si="16"/>
        <v>1.03978306489518E-3</v>
      </c>
      <c r="M72" s="41">
        <f t="shared" si="17"/>
        <v>0</v>
      </c>
      <c r="N72" s="41"/>
    </row>
    <row r="73" spans="1:14" x14ac:dyDescent="0.25">
      <c r="A73" s="41">
        <f t="shared" si="13"/>
        <v>7.0999999999999896E-5</v>
      </c>
      <c r="B73" s="41">
        <f t="shared" si="10"/>
        <v>0.449413426357821</v>
      </c>
      <c r="C73" s="41" t="str">
        <f t="shared" si="9"/>
        <v>0.784265533184626+0.620425316584224i</v>
      </c>
      <c r="D73" s="41" t="str">
        <f>COMPLEX(COS($A73*'Med(1)'!$B$11),SIN($A73*'Med(1)'!$B$11))</f>
        <v>-0.201781296740907-0.979430604119331i</v>
      </c>
      <c r="E73" s="41">
        <f>EXP(-A73*'Med(1)'!$B$10)</f>
        <v>0.99999999999999978</v>
      </c>
      <c r="F73" s="41" t="str">
        <f t="shared" si="14"/>
        <v>0.449413426357821-0.89332388986824i</v>
      </c>
      <c r="G73" s="41" t="str">
        <f>COMPLEX(COS(-$A73*'Med(1)'!$B$11),SIN(-$A73*'Med(1)'!$B$11))</f>
        <v>-0.201781296740907+0.979430604119331i</v>
      </c>
      <c r="H73" s="42" t="str">
        <f t="shared" si="11"/>
        <v>0</v>
      </c>
      <c r="I73" s="41">
        <f t="shared" si="12"/>
        <v>0</v>
      </c>
      <c r="J73" s="41">
        <f>EXP('Med(1)'!$B$10*(A73-$A$1002))</f>
        <v>0.99999999999999634</v>
      </c>
      <c r="K73" s="41">
        <f t="shared" si="15"/>
        <v>0</v>
      </c>
      <c r="L73" s="41">
        <f t="shared" si="16"/>
        <v>1.1926492689025099E-3</v>
      </c>
      <c r="M73" s="41">
        <f t="shared" si="17"/>
        <v>0</v>
      </c>
      <c r="N73" s="41"/>
    </row>
    <row r="74" spans="1:14" x14ac:dyDescent="0.25">
      <c r="A74" s="41">
        <f t="shared" si="13"/>
        <v>7.1999999999999893E-5</v>
      </c>
      <c r="B74" s="41">
        <f t="shared" si="10"/>
        <v>0.50520427229714404</v>
      </c>
      <c r="C74" s="41" t="str">
        <f t="shared" si="9"/>
        <v>0.784265533184626+0.620425316584224i</v>
      </c>
      <c r="D74" s="41" t="str">
        <f>COMPLEX(COS($A74*'Med(1)'!$B$11),SIN($A74*'Med(1)'!$B$11))</f>
        <v>-0.139212621996066-0.99026251361797i</v>
      </c>
      <c r="E74" s="41">
        <f>EXP(-A74*'Med(1)'!$B$10)</f>
        <v>0.99999999999999967</v>
      </c>
      <c r="F74" s="41" t="str">
        <f t="shared" si="14"/>
        <v>0.505204272297144-0.862999793309774i</v>
      </c>
      <c r="G74" s="41" t="str">
        <f>COMPLEX(COS(-$A74*'Med(1)'!$B$11),SIN(-$A74*'Med(1)'!$B$11))</f>
        <v>-0.139212621996066+0.99026251361797i</v>
      </c>
      <c r="H74" s="42" t="str">
        <f t="shared" si="11"/>
        <v>0</v>
      </c>
      <c r="I74" s="41">
        <f t="shared" si="12"/>
        <v>0</v>
      </c>
      <c r="J74" s="41">
        <f>EXP('Med(1)'!$B$10*(A74-$A$1002))</f>
        <v>0.99999999999999634</v>
      </c>
      <c r="K74" s="41">
        <f t="shared" si="15"/>
        <v>0</v>
      </c>
      <c r="L74" s="41">
        <f t="shared" si="16"/>
        <v>1.34070650911502E-3</v>
      </c>
      <c r="M74" s="41">
        <f t="shared" si="17"/>
        <v>0</v>
      </c>
      <c r="N74" s="41"/>
    </row>
    <row r="75" spans="1:14" x14ac:dyDescent="0.25">
      <c r="A75" s="41">
        <f t="shared" si="13"/>
        <v>7.2999999999999891E-5</v>
      </c>
      <c r="B75" s="41">
        <f t="shared" si="10"/>
        <v>0.55895804906800695</v>
      </c>
      <c r="C75" s="41" t="str">
        <f t="shared" si="9"/>
        <v>0.784265533184626+0.620425316584224i</v>
      </c>
      <c r="D75" s="41" t="str">
        <f>COMPLEX(COS($A75*'Med(1)'!$B$11),SIN($A75*'Med(1)'!$B$11))</f>
        <v>-0.0760826183874781-0.997101516987767i</v>
      </c>
      <c r="E75" s="41">
        <f>EXP(-A75*'Med(1)'!$B$10)</f>
        <v>0.99999999999999967</v>
      </c>
      <c r="F75" s="41" t="str">
        <f t="shared" si="14"/>
        <v>0.558958049068007-0.829195935459218i</v>
      </c>
      <c r="G75" s="41" t="str">
        <f>COMPLEX(COS(-$A75*'Med(1)'!$B$11),SIN(-$A75*'Med(1)'!$B$11))</f>
        <v>-0.0760826183874781+0.997101516987767i</v>
      </c>
      <c r="H75" s="42" t="str">
        <f t="shared" si="11"/>
        <v>0</v>
      </c>
      <c r="I75" s="41">
        <f t="shared" si="12"/>
        <v>0</v>
      </c>
      <c r="J75" s="41">
        <f>EXP('Med(1)'!$B$10*(A75-$A$1002))</f>
        <v>0.99999999999999645</v>
      </c>
      <c r="K75" s="41">
        <f t="shared" si="15"/>
        <v>0</v>
      </c>
      <c r="L75" s="41">
        <f t="shared" si="16"/>
        <v>1.4833577936707199E-3</v>
      </c>
      <c r="M75" s="41">
        <f t="shared" si="17"/>
        <v>0</v>
      </c>
      <c r="N75" s="41"/>
    </row>
    <row r="76" spans="1:14" x14ac:dyDescent="0.25">
      <c r="A76" s="41">
        <f t="shared" si="13"/>
        <v>7.3999999999999888E-5</v>
      </c>
      <c r="B76" s="41">
        <f t="shared" si="10"/>
        <v>0.61045801234073505</v>
      </c>
      <c r="C76" s="41" t="str">
        <f t="shared" si="9"/>
        <v>0.784265533184626+0.620425316584224i</v>
      </c>
      <c r="D76" s="41" t="str">
        <f>COMPLEX(COS($A76*'Med(1)'!$B$11),SIN($A76*'Med(1)'!$B$11))</f>
        <v>-0.0126458367790368-0.999920038209135i</v>
      </c>
      <c r="E76" s="41">
        <f>EXP(-A76*'Med(1)'!$B$10)</f>
        <v>0.99999999999999967</v>
      </c>
      <c r="F76" s="41" t="str">
        <f t="shared" si="14"/>
        <v>0.610458012340735-0.792048619195185i</v>
      </c>
      <c r="G76" s="41" t="str">
        <f>COMPLEX(COS(-$A76*'Med(1)'!$B$11),SIN(-$A76*'Med(1)'!$B$11))</f>
        <v>-0.0126458367790368+0.999920038209135i</v>
      </c>
      <c r="H76" s="42" t="str">
        <f t="shared" si="11"/>
        <v>0</v>
      </c>
      <c r="I76" s="41">
        <f t="shared" si="12"/>
        <v>0</v>
      </c>
      <c r="J76" s="41">
        <f>EXP('Med(1)'!$B$10*(A76-$A$1002))</f>
        <v>0.99999999999999645</v>
      </c>
      <c r="K76" s="41">
        <f t="shared" si="15"/>
        <v>0</v>
      </c>
      <c r="L76" s="41">
        <f t="shared" si="16"/>
        <v>1.62002792843616E-3</v>
      </c>
      <c r="M76" s="41">
        <f t="shared" si="17"/>
        <v>0</v>
      </c>
      <c r="N76" s="41"/>
    </row>
    <row r="77" spans="1:14" x14ac:dyDescent="0.25">
      <c r="A77" s="41">
        <f t="shared" si="13"/>
        <v>7.4999999999999885E-5</v>
      </c>
      <c r="B77" s="41">
        <f t="shared" si="10"/>
        <v>0.65949650554329797</v>
      </c>
      <c r="C77" s="41" t="str">
        <f t="shared" si="9"/>
        <v>0.784265533184626+0.620425316584224i</v>
      </c>
      <c r="D77" s="41" t="str">
        <f>COMPLEX(COS($A77*'Med(1)'!$B$11),SIN($A77*'Med(1)'!$B$11))</f>
        <v>0.0508419349845251-0.998706712527271i</v>
      </c>
      <c r="E77" s="41">
        <f>EXP(-A77*'Med(1)'!$B$10)</f>
        <v>0.99999999999999967</v>
      </c>
      <c r="F77" s="41" t="str">
        <f t="shared" si="14"/>
        <v>0.659496505543298-0.751707628786737i</v>
      </c>
      <c r="G77" s="41" t="str">
        <f>COMPLEX(COS(-$A77*'Med(1)'!$B$11),SIN(-$A77*'Med(1)'!$B$11))</f>
        <v>0.0508419349845251+0.998706712527271i</v>
      </c>
      <c r="H77" s="42" t="str">
        <f t="shared" si="11"/>
        <v>0</v>
      </c>
      <c r="I77" s="41">
        <f t="shared" si="12"/>
        <v>0</v>
      </c>
      <c r="J77" s="41">
        <f>EXP('Med(1)'!$B$10*(A77-$A$1002))</f>
        <v>0.99999999999999645</v>
      </c>
      <c r="K77" s="41">
        <f t="shared" si="15"/>
        <v>0</v>
      </c>
      <c r="L77" s="41">
        <f t="shared" si="16"/>
        <v>1.7501658362866299E-3</v>
      </c>
      <c r="M77" s="41">
        <f t="shared" si="17"/>
        <v>0</v>
      </c>
      <c r="N77" s="41"/>
    </row>
    <row r="78" spans="1:14" x14ac:dyDescent="0.25">
      <c r="A78" s="41">
        <f t="shared" si="13"/>
        <v>7.5999999999999882E-5</v>
      </c>
      <c r="B78" s="41">
        <f t="shared" si="10"/>
        <v>0.70587579716777504</v>
      </c>
      <c r="C78" s="41" t="str">
        <f t="shared" si="9"/>
        <v>0.784265533184626+0.620425316584224i</v>
      </c>
      <c r="D78" s="41" t="str">
        <f>COMPLEX(COS($A78*'Med(1)'!$B$11),SIN($A78*'Med(1)'!$B$11))</f>
        <v>0.114124703457536-0.993466432276768i</v>
      </c>
      <c r="E78" s="41">
        <f>EXP(-A78*'Med(1)'!$B$10)</f>
        <v>0.99999999999999967</v>
      </c>
      <c r="F78" s="41" t="str">
        <f t="shared" si="14"/>
        <v>0.705875797167775-0.708335625937845i</v>
      </c>
      <c r="G78" s="41" t="str">
        <f>COMPLEX(COS(-$A78*'Med(1)'!$B$11),SIN(-$A78*'Med(1)'!$B$11))</f>
        <v>0.114124703457536+0.993466432276768i</v>
      </c>
      <c r="H78" s="42" t="str">
        <f t="shared" si="11"/>
        <v>0</v>
      </c>
      <c r="I78" s="41">
        <f t="shared" si="12"/>
        <v>0</v>
      </c>
      <c r="J78" s="41">
        <f>EXP('Med(1)'!$B$10*(A78-$A$1002))</f>
        <v>0.99999999999999645</v>
      </c>
      <c r="K78" s="41">
        <f t="shared" si="15"/>
        <v>0</v>
      </c>
      <c r="L78" s="41">
        <f t="shared" si="16"/>
        <v>1.87324677914237E-3</v>
      </c>
      <c r="M78" s="41">
        <f t="shared" si="17"/>
        <v>0</v>
      </c>
      <c r="N78" s="41"/>
    </row>
    <row r="79" spans="1:14" x14ac:dyDescent="0.25">
      <c r="A79" s="41">
        <f t="shared" si="13"/>
        <v>7.6999999999999879E-5</v>
      </c>
      <c r="B79" s="41">
        <f t="shared" si="10"/>
        <v>0.74940887805726597</v>
      </c>
      <c r="C79" s="41" t="str">
        <f t="shared" si="9"/>
        <v>0.784265533184626+0.620425316584224i</v>
      </c>
      <c r="D79" s="41" t="str">
        <f>COMPLEX(COS($A79*'Med(1)'!$B$11),SIN($A79*'Med(1)'!$B$11))</f>
        <v>0.176947301802301-0.984220327154893i</v>
      </c>
      <c r="E79" s="41">
        <f>EXP(-A79*'Med(1)'!$B$10)</f>
        <v>0.99999999999999967</v>
      </c>
      <c r="F79" s="41" t="str">
        <f t="shared" si="14"/>
        <v>0.749408878057266-0.662107493907862i</v>
      </c>
      <c r="G79" s="41" t="str">
        <f>COMPLEX(COS(-$A79*'Med(1)'!$B$11),SIN(-$A79*'Med(1)'!$B$11))</f>
        <v>0.176947301802301+0.984220327154893i</v>
      </c>
      <c r="H79" s="42" t="str">
        <f t="shared" si="11"/>
        <v>0</v>
      </c>
      <c r="I79" s="41">
        <f t="shared" si="12"/>
        <v>0</v>
      </c>
      <c r="J79" s="41">
        <f>EXP('Med(1)'!$B$10*(A79-$A$1002))</f>
        <v>0.99999999999999645</v>
      </c>
      <c r="K79" s="41">
        <f t="shared" si="15"/>
        <v>0</v>
      </c>
      <c r="L79" s="41">
        <f t="shared" si="16"/>
        <v>1.9887744738013801E-3</v>
      </c>
      <c r="M79" s="41">
        <f t="shared" si="17"/>
        <v>0</v>
      </c>
      <c r="N79" s="41"/>
    </row>
    <row r="80" spans="1:14" x14ac:dyDescent="0.25">
      <c r="A80" s="41">
        <f t="shared" si="13"/>
        <v>7.7999999999999877E-5</v>
      </c>
      <c r="B80" s="41">
        <f t="shared" si="10"/>
        <v>0.78992021545848501</v>
      </c>
      <c r="C80" s="41" t="str">
        <f t="shared" si="9"/>
        <v>0.784265533184626+0.620425316584224i</v>
      </c>
      <c r="D80" s="41" t="str">
        <f>COMPLEX(COS($A80*'Med(1)'!$B$11),SIN($A80*'Med(1)'!$B$11))</f>
        <v>0.239056418665001-0.971005679023075i</v>
      </c>
      <c r="E80" s="41">
        <f>EXP(-A80*'Med(1)'!$B$10)</f>
        <v>0.99999999999999967</v>
      </c>
      <c r="F80" s="41" t="str">
        <f t="shared" si="14"/>
        <v>0.789920215458485-0.613209632352608i</v>
      </c>
      <c r="G80" s="41" t="str">
        <f>COMPLEX(COS(-$A80*'Med(1)'!$B$11),SIN(-$A80*'Med(1)'!$B$11))</f>
        <v>0.239056418665001+0.971005679023075i</v>
      </c>
      <c r="H80" s="42" t="str">
        <f t="shared" si="11"/>
        <v>0</v>
      </c>
      <c r="I80" s="41">
        <f t="shared" si="12"/>
        <v>0</v>
      </c>
      <c r="J80" s="41">
        <f>EXP('Med(1)'!$B$10*(A80-$A$1002))</f>
        <v>0.99999999999999645</v>
      </c>
      <c r="K80" s="41">
        <f t="shared" si="15"/>
        <v>0</v>
      </c>
      <c r="L80" s="41">
        <f t="shared" si="16"/>
        <v>2.09628309303733E-3</v>
      </c>
      <c r="M80" s="41">
        <f t="shared" si="17"/>
        <v>0</v>
      </c>
      <c r="N80" s="41"/>
    </row>
    <row r="81" spans="1:14" x14ac:dyDescent="0.25">
      <c r="A81" s="41">
        <f t="shared" si="13"/>
        <v>7.8999999999999874E-5</v>
      </c>
      <c r="B81" s="41">
        <f t="shared" si="10"/>
        <v>0.827246460799544</v>
      </c>
      <c r="C81" s="41" t="str">
        <f t="shared" si="9"/>
        <v>0.784265533184626+0.620425316584224i</v>
      </c>
      <c r="D81" s="41" t="str">
        <f>COMPLEX(COS($A81*'Med(1)'!$B$11),SIN($A81*'Med(1)'!$B$11))</f>
        <v>0.300201619569964-0.953875771580121i</v>
      </c>
      <c r="E81" s="41">
        <f>EXP(-A81*'Med(1)'!$B$10)</f>
        <v>0.99999999999999967</v>
      </c>
      <c r="F81" s="41" t="str">
        <f t="shared" si="14"/>
        <v>0.827246460799544-0.561839205729388i</v>
      </c>
      <c r="G81" s="41" t="str">
        <f>COMPLEX(COS(-$A81*'Med(1)'!$B$11),SIN(-$A81*'Med(1)'!$B$11))</f>
        <v>0.300201619569964+0.953875771580121i</v>
      </c>
      <c r="H81" s="42" t="str">
        <f t="shared" si="11"/>
        <v>0</v>
      </c>
      <c r="I81" s="41">
        <f t="shared" si="12"/>
        <v>0</v>
      </c>
      <c r="J81" s="41">
        <f>EXP('Med(1)'!$B$10*(A81-$A$1002))</f>
        <v>0.99999999999999645</v>
      </c>
      <c r="K81" s="41">
        <f t="shared" si="15"/>
        <v>0</v>
      </c>
      <c r="L81" s="41">
        <f t="shared" si="16"/>
        <v>2.1953391438938202E-3</v>
      </c>
      <c r="M81" s="41">
        <f t="shared" si="17"/>
        <v>0</v>
      </c>
      <c r="N81" s="41"/>
    </row>
    <row r="82" spans="1:14" x14ac:dyDescent="0.25">
      <c r="A82" s="41">
        <f t="shared" si="13"/>
        <v>7.9999999999999871E-5</v>
      </c>
      <c r="B82" s="41">
        <f t="shared" si="10"/>
        <v>0.86123710833904199</v>
      </c>
      <c r="C82" s="41" t="str">
        <f t="shared" si="9"/>
        <v>0.784265533184626+0.620425316584224i</v>
      </c>
      <c r="D82" s="41" t="str">
        <f>COMPLEX(COS($A82*'Med(1)'!$B$11),SIN($A82*'Med(1)'!$B$11))</f>
        <v>0.360136356713867-0.932899675513322i</v>
      </c>
      <c r="E82" s="41">
        <f>EXP(-A82*'Med(1)'!$B$10)</f>
        <v>0.99999999999999967</v>
      </c>
      <c r="F82" s="41" t="str">
        <f t="shared" si="14"/>
        <v>0.861237108339042-0.50820334829653i</v>
      </c>
      <c r="G82" s="41" t="str">
        <f>COMPLEX(COS(-$A82*'Med(1)'!$B$11),SIN(-$A82*'Med(1)'!$B$11))</f>
        <v>0.360136356713867+0.932899675513322i</v>
      </c>
      <c r="H82" s="42" t="str">
        <f t="shared" si="11"/>
        <v>0</v>
      </c>
      <c r="I82" s="41">
        <f t="shared" si="12"/>
        <v>0</v>
      </c>
      <c r="J82" s="41">
        <f>EXP('Med(1)'!$B$10*(A82-$A$1002))</f>
        <v>0.99999999999999645</v>
      </c>
      <c r="K82" s="41">
        <f t="shared" si="15"/>
        <v>0</v>
      </c>
      <c r="L82" s="41">
        <f t="shared" si="16"/>
        <v>2.2855432156013498E-3</v>
      </c>
      <c r="M82" s="41">
        <f t="shared" si="17"/>
        <v>0</v>
      </c>
      <c r="N82" s="41"/>
    </row>
    <row r="83" spans="1:14" x14ac:dyDescent="0.25">
      <c r="A83" s="41">
        <f t="shared" si="13"/>
        <v>8.0999999999999868E-5</v>
      </c>
      <c r="B83" s="41">
        <f t="shared" si="10"/>
        <v>0.89175510203071595</v>
      </c>
      <c r="C83" s="41" t="str">
        <f t="shared" si="9"/>
        <v>0.784265533184626+0.620425316584224i</v>
      </c>
      <c r="D83" s="41" t="str">
        <f>COMPLEX(COS($A83*'Med(1)'!$B$11),SIN($A83*'Med(1)'!$B$11))</f>
        <v>0.418618963088237-0.90816196999375i</v>
      </c>
      <c r="E83" s="41">
        <f>EXP(-A83*'Med(1)'!$B$10)</f>
        <v>0.99999999999999967</v>
      </c>
      <c r="F83" s="41" t="str">
        <f t="shared" si="14"/>
        <v>0.891755102030716-0.45251832891297i</v>
      </c>
      <c r="G83" s="41" t="str">
        <f>COMPLEX(COS(-$A83*'Med(1)'!$B$11),SIN(-$A83*'Med(1)'!$B$11))</f>
        <v>0.418618963088237+0.90816196999375i</v>
      </c>
      <c r="H83" s="42" t="str">
        <f t="shared" si="11"/>
        <v>0</v>
      </c>
      <c r="I83" s="41">
        <f t="shared" si="12"/>
        <v>0</v>
      </c>
      <c r="J83" s="41">
        <f>EXP('Med(1)'!$B$10*(A83-$A$1002))</f>
        <v>0.99999999999999645</v>
      </c>
      <c r="K83" s="41">
        <f t="shared" si="15"/>
        <v>0</v>
      </c>
      <c r="L83" s="41">
        <f t="shared" si="16"/>
        <v>2.3665315900691999E-3</v>
      </c>
      <c r="M83" s="41">
        <f t="shared" si="17"/>
        <v>0</v>
      </c>
      <c r="N83" s="41"/>
    </row>
    <row r="84" spans="1:14" x14ac:dyDescent="0.25">
      <c r="A84" s="41">
        <f t="shared" si="13"/>
        <v>8.1999999999999865E-5</v>
      </c>
      <c r="B84" s="41">
        <f t="shared" si="10"/>
        <v>0.91867738815660904</v>
      </c>
      <c r="C84" s="41" t="str">
        <f t="shared" si="9"/>
        <v>0.784265533184626+0.620425316584224i</v>
      </c>
      <c r="D84" s="41" t="str">
        <f>COMPLEX(COS($A84*'Med(1)'!$B$11),SIN($A84*'Med(1)'!$B$11))</f>
        <v>0.475413626921735-0.879762401638716i</v>
      </c>
      <c r="E84" s="41">
        <f>EXP(-A84*'Med(1)'!$B$10)</f>
        <v>0.99999999999999967</v>
      </c>
      <c r="F84" s="41" t="str">
        <f t="shared" si="14"/>
        <v>0.918677388156609-0.395008679005603i</v>
      </c>
      <c r="G84" s="41" t="str">
        <f>COMPLEX(COS(-$A84*'Med(1)'!$B$11),SIN(-$A84*'Med(1)'!$B$11))</f>
        <v>0.475413626921735+0.879762401638716i</v>
      </c>
      <c r="H84" s="42" t="str">
        <f t="shared" si="11"/>
        <v>0</v>
      </c>
      <c r="I84" s="41">
        <f t="shared" si="12"/>
        <v>0</v>
      </c>
      <c r="J84" s="41">
        <f>EXP('Med(1)'!$B$10*(A84-$A$1002))</f>
        <v>0.99999999999999645</v>
      </c>
      <c r="K84" s="41">
        <f t="shared" si="15"/>
        <v>0</v>
      </c>
      <c r="L84" s="41">
        <f t="shared" si="16"/>
        <v>2.4379777084583402E-3</v>
      </c>
      <c r="M84" s="41">
        <f t="shared" si="17"/>
        <v>0</v>
      </c>
      <c r="N84" s="41"/>
    </row>
    <row r="85" spans="1:14" x14ac:dyDescent="0.25">
      <c r="A85" s="41">
        <f t="shared" si="13"/>
        <v>8.2999999999999863E-5</v>
      </c>
      <c r="B85" s="41">
        <f t="shared" si="10"/>
        <v>0.94189541150050704</v>
      </c>
      <c r="C85" s="41" t="str">
        <f t="shared" si="9"/>
        <v>0.784265533184626+0.620425316584224i</v>
      </c>
      <c r="D85" s="41" t="str">
        <f>COMPLEX(COS($A85*'Med(1)'!$B$11),SIN($A85*'Med(1)'!$B$11))</f>
        <v>0.53029134251316-0.847815482316518i</v>
      </c>
      <c r="E85" s="41">
        <f>EXP(-A85*'Med(1)'!$B$10)</f>
        <v>0.99999999999999967</v>
      </c>
      <c r="F85" s="41" t="str">
        <f t="shared" si="14"/>
        <v>0.941895411500507-0.335906287220544i</v>
      </c>
      <c r="G85" s="41" t="str">
        <f>COMPLEX(COS(-$A85*'Med(1)'!$B$11),SIN(-$A85*'Med(1)'!$B$11))</f>
        <v>0.53029134251316+0.847815482316518i</v>
      </c>
      <c r="H85" s="42" t="str">
        <f t="shared" si="11"/>
        <v>0</v>
      </c>
      <c r="I85" s="41">
        <f t="shared" si="12"/>
        <v>0</v>
      </c>
      <c r="J85" s="41">
        <f>EXP('Med(1)'!$B$10*(A85-$A$1002))</f>
        <v>0.99999999999999645</v>
      </c>
      <c r="K85" s="41">
        <f t="shared" si="15"/>
        <v>0</v>
      </c>
      <c r="L85" s="41">
        <f t="shared" si="16"/>
        <v>2.4995934879219802E-3</v>
      </c>
      <c r="M85" s="41">
        <f t="shared" si="17"/>
        <v>0</v>
      </c>
      <c r="N85" s="41"/>
    </row>
    <row r="86" spans="1:14" x14ac:dyDescent="0.25">
      <c r="A86" s="41">
        <f t="shared" si="13"/>
        <v>8.399999999999986E-5</v>
      </c>
      <c r="B86" s="41">
        <f t="shared" si="10"/>
        <v>0.96131555306094896</v>
      </c>
      <c r="C86" s="41" t="str">
        <f t="shared" si="9"/>
        <v>0.784265533184626+0.620425316584224i</v>
      </c>
      <c r="D86" s="41" t="str">
        <f>COMPLEX(COS($A86*'Med(1)'!$B$11),SIN($A86*'Med(1)'!$B$11))</f>
        <v>0.583030833621204-0.812450027415203i</v>
      </c>
      <c r="E86" s="41">
        <f>EXP(-A86*'Med(1)'!$B$10)</f>
        <v>0.99999999999999967</v>
      </c>
      <c r="F86" s="41" t="str">
        <f t="shared" si="14"/>
        <v>0.961315553060949-0.275449464408849i</v>
      </c>
      <c r="G86" s="41" t="str">
        <f>COMPLEX(COS(-$A86*'Med(1)'!$B$11),SIN(-$A86*'Med(1)'!$B$11))</f>
        <v>0.583030833621204+0.812450027415203i</v>
      </c>
      <c r="H86" s="42" t="str">
        <f t="shared" si="11"/>
        <v>0</v>
      </c>
      <c r="I86" s="41">
        <f t="shared" si="12"/>
        <v>0</v>
      </c>
      <c r="J86" s="41">
        <f>EXP('Med(1)'!$B$10*(A86-$A$1002))</f>
        <v>0.99999999999999645</v>
      </c>
      <c r="K86" s="41">
        <f t="shared" si="15"/>
        <v>0</v>
      </c>
      <c r="L86" s="41">
        <f t="shared" si="16"/>
        <v>2.5511304832043602E-3</v>
      </c>
      <c r="M86" s="41">
        <f t="shared" si="17"/>
        <v>0</v>
      </c>
      <c r="N86" s="41"/>
    </row>
    <row r="87" spans="1:14" x14ac:dyDescent="0.25">
      <c r="A87" s="41">
        <f t="shared" si="13"/>
        <v>8.4999999999999857E-5</v>
      </c>
      <c r="B87" s="41">
        <f t="shared" si="10"/>
        <v>0.97685950753889295</v>
      </c>
      <c r="C87" s="41" t="str">
        <f t="shared" si="9"/>
        <v>0.784265533184626+0.620425316584224i</v>
      </c>
      <c r="D87" s="41" t="str">
        <f>COMPLEX(COS($A87*'Med(1)'!$B$11),SIN($A87*'Med(1)'!$B$11))</f>
        <v>0.633419445687725-0.773808636437107i</v>
      </c>
      <c r="E87" s="41">
        <f>EXP(-A87*'Med(1)'!$B$10)</f>
        <v>0.99999999999999967</v>
      </c>
      <c r="F87" s="41" t="str">
        <f t="shared" si="14"/>
        <v>0.976859507538893-0.213881982716806i</v>
      </c>
      <c r="G87" s="41" t="str">
        <f>COMPLEX(COS(-$A87*'Med(1)'!$B$11),SIN(-$A87*'Med(1)'!$B$11))</f>
        <v>0.633419445687725+0.773808636437107i</v>
      </c>
      <c r="H87" s="42" t="str">
        <f t="shared" si="11"/>
        <v>0</v>
      </c>
      <c r="I87" s="41">
        <f t="shared" si="12"/>
        <v>0</v>
      </c>
      <c r="J87" s="41">
        <f>EXP('Med(1)'!$B$10*(A87-$A$1002))</f>
        <v>0.99999999999999645</v>
      </c>
      <c r="K87" s="41">
        <f t="shared" si="15"/>
        <v>0</v>
      </c>
      <c r="L87" s="41">
        <f t="shared" si="16"/>
        <v>2.59238088841414E-3</v>
      </c>
      <c r="M87" s="41">
        <f t="shared" si="17"/>
        <v>0</v>
      </c>
      <c r="N87" s="41"/>
    </row>
    <row r="88" spans="1:14" x14ac:dyDescent="0.25">
      <c r="A88" s="41">
        <f t="shared" si="13"/>
        <v>8.5999999999999854E-5</v>
      </c>
      <c r="B88" s="41">
        <f t="shared" si="10"/>
        <v>0.98846459907793804</v>
      </c>
      <c r="C88" s="41" t="str">
        <f t="shared" si="9"/>
        <v>0.784265533184626+0.620425316584224i</v>
      </c>
      <c r="D88" s="41" t="str">
        <f>COMPLEX(COS($A88*'Med(1)'!$B$11),SIN($A88*'Med(1)'!$B$11))</f>
        <v>0.681254003296935-0.732047118013519i</v>
      </c>
      <c r="E88" s="41">
        <f>EXP(-A88*'Med(1)'!$B$10)</f>
        <v>0.99999999999999967</v>
      </c>
      <c r="F88" s="41" t="str">
        <f t="shared" si="14"/>
        <v>0.988464599077938-0.15145209265537i</v>
      </c>
      <c r="G88" s="41" t="str">
        <f>COMPLEX(COS(-$A88*'Med(1)'!$B$11),SIN(-$A88*'Med(1)'!$B$11))</f>
        <v>0.681254003296935+0.732047118013519i</v>
      </c>
      <c r="H88" s="42" t="str">
        <f t="shared" si="11"/>
        <v>0</v>
      </c>
      <c r="I88" s="41">
        <f t="shared" si="12"/>
        <v>0</v>
      </c>
      <c r="J88" s="41">
        <f>EXP('Med(1)'!$B$10*(A88-$A$1002))</f>
        <v>0.99999999999999645</v>
      </c>
      <c r="K88" s="41">
        <f t="shared" si="15"/>
        <v>0</v>
      </c>
      <c r="L88" s="41">
        <f t="shared" si="16"/>
        <v>2.6231783749328598E-3</v>
      </c>
      <c r="M88" s="41">
        <f t="shared" si="17"/>
        <v>0</v>
      </c>
      <c r="N88" s="41"/>
    </row>
    <row r="89" spans="1:14" x14ac:dyDescent="0.25">
      <c r="A89" s="41">
        <f t="shared" si="13"/>
        <v>8.6999999999999851E-5</v>
      </c>
      <c r="B89" s="41">
        <f t="shared" si="10"/>
        <v>0.99608403398399503</v>
      </c>
      <c r="C89" s="41" t="str">
        <f t="shared" si="9"/>
        <v>0.784265533184626+0.620425316584224i</v>
      </c>
      <c r="D89" s="41" t="str">
        <f>COMPLEX(COS($A89*'Med(1)'!$B$11),SIN($A89*'Med(1)'!$B$11))</f>
        <v>0.726341629413076-0.687333861657898i</v>
      </c>
      <c r="E89" s="41">
        <f>EXP(-A89*'Med(1)'!$B$10)</f>
        <v>0.99999999999999967</v>
      </c>
      <c r="F89" s="41" t="str">
        <f t="shared" si="14"/>
        <v>0.996084033983995-0.0884115221120706i</v>
      </c>
      <c r="G89" s="41" t="str">
        <f>COMPLEX(COS(-$A89*'Med(1)'!$B$11),SIN(-$A89*'Med(1)'!$B$11))</f>
        <v>0.726341629413076+0.687333861657898i</v>
      </c>
      <c r="H89" s="42" t="str">
        <f t="shared" si="11"/>
        <v>0</v>
      </c>
      <c r="I89" s="41">
        <f t="shared" si="12"/>
        <v>0</v>
      </c>
      <c r="J89" s="41">
        <f>EXP('Med(1)'!$B$10*(A89-$A$1002))</f>
        <v>0.99999999999999645</v>
      </c>
      <c r="K89" s="41">
        <f t="shared" si="15"/>
        <v>0</v>
      </c>
      <c r="L89" s="41">
        <f t="shared" si="16"/>
        <v>2.6433987620801901E-3</v>
      </c>
      <c r="M89" s="41">
        <f t="shared" si="17"/>
        <v>0</v>
      </c>
      <c r="N89" s="41"/>
    </row>
    <row r="90" spans="1:14" x14ac:dyDescent="0.25">
      <c r="A90" s="41">
        <f t="shared" si="13"/>
        <v>8.7999999999999849E-5</v>
      </c>
      <c r="B90" s="41">
        <f t="shared" si="10"/>
        <v>0.99968708940537698</v>
      </c>
      <c r="C90" s="41" t="str">
        <f t="shared" si="9"/>
        <v>0.784265533184626+0.620425316584224i</v>
      </c>
      <c r="D90" s="41" t="str">
        <f>COMPLEX(COS($A90*'Med(1)'!$B$11),SIN($A90*'Med(1)'!$B$11))</f>
        <v>0.768500523093288-0.639849158790838i</v>
      </c>
      <c r="E90" s="41">
        <f>EXP(-A90*'Med(1)'!$B$10)</f>
        <v>0.99999999999999967</v>
      </c>
      <c r="F90" s="41" t="str">
        <f t="shared" si="14"/>
        <v>0.999687089405377-0.0250144613415361i</v>
      </c>
      <c r="G90" s="41" t="str">
        <f>COMPLEX(COS(-$A90*'Med(1)'!$B$11),SIN(-$A90*'Med(1)'!$B$11))</f>
        <v>0.768500523093288+0.639849158790838i</v>
      </c>
      <c r="H90" s="42" t="str">
        <f t="shared" si="11"/>
        <v>0</v>
      </c>
      <c r="I90" s="41">
        <f t="shared" si="12"/>
        <v>0</v>
      </c>
      <c r="J90" s="41">
        <f>EXP('Med(1)'!$B$10*(A90-$A$1002))</f>
        <v>0.99999999999999645</v>
      </c>
      <c r="K90" s="41">
        <f t="shared" si="15"/>
        <v>0</v>
      </c>
      <c r="L90" s="41">
        <f t="shared" si="16"/>
        <v>2.6529605178313501E-3</v>
      </c>
      <c r="M90" s="41">
        <f t="shared" si="17"/>
        <v>0</v>
      </c>
      <c r="N90" s="41"/>
    </row>
    <row r="91" spans="1:14" x14ac:dyDescent="0.25">
      <c r="A91" s="41">
        <f t="shared" si="13"/>
        <v>8.8999999999999846E-5</v>
      </c>
      <c r="B91" s="41">
        <f t="shared" si="10"/>
        <v>0.99925923721254695</v>
      </c>
      <c r="C91" s="41" t="str">
        <f t="shared" si="9"/>
        <v>0.784265533184626+0.620425316584224i</v>
      </c>
      <c r="D91" s="41" t="str">
        <f>COMPLEX(COS($A91*'Med(1)'!$B$11),SIN($A91*'Med(1)'!$B$11))</f>
        <v>0.807560692539795-0.589784475774539i</v>
      </c>
      <c r="E91" s="41">
        <f>EXP(-A91*'Med(1)'!$B$10)</f>
        <v>0.99999999999999967</v>
      </c>
      <c r="F91" s="41" t="str">
        <f t="shared" si="14"/>
        <v>0.999259237212547+0.0384834619726436i</v>
      </c>
      <c r="G91" s="41" t="str">
        <f>COMPLEX(COS(-$A91*'Med(1)'!$B$11),SIN(-$A91*'Med(1)'!$B$11))</f>
        <v>0.807560692539795+0.589784475774539i</v>
      </c>
      <c r="H91" s="42" t="str">
        <f t="shared" si="11"/>
        <v>0</v>
      </c>
      <c r="I91" s="41">
        <f t="shared" si="12"/>
        <v>0</v>
      </c>
      <c r="J91" s="41">
        <f>EXP('Med(1)'!$B$10*(A91-$A$1002))</f>
        <v>0.99999999999999645</v>
      </c>
      <c r="K91" s="41">
        <f t="shared" si="15"/>
        <v>0</v>
      </c>
      <c r="L91" s="41">
        <f t="shared" si="16"/>
        <v>2.6518250875681398E-3</v>
      </c>
      <c r="M91" s="41">
        <f t="shared" si="17"/>
        <v>0</v>
      </c>
      <c r="N91" s="41"/>
    </row>
    <row r="92" spans="1:14" x14ac:dyDescent="0.25">
      <c r="A92" s="41">
        <f t="shared" si="13"/>
        <v>8.9999999999999843E-5</v>
      </c>
      <c r="B92" s="41">
        <f t="shared" si="10"/>
        <v>0.99480220257799101</v>
      </c>
      <c r="C92" s="41" t="str">
        <f t="shared" si="9"/>
        <v>0.784265533184626+0.620425316584224i</v>
      </c>
      <c r="D92" s="41" t="str">
        <f>COMPLEX(COS($A92*'Med(1)'!$B$11),SIN($A92*'Med(1)'!$B$11))</f>
        <v>0.843364640535614-0.537341681888009i</v>
      </c>
      <c r="E92" s="41">
        <f>EXP(-A92*'Med(1)'!$B$10)</f>
        <v>0.99999999999999967</v>
      </c>
      <c r="F92" s="41" t="str">
        <f t="shared" si="14"/>
        <v>0.994802202577991+0.101826213452025i</v>
      </c>
      <c r="G92" s="41" t="str">
        <f>COMPLEX(COS(-$A92*'Med(1)'!$B$11),SIN(-$A92*'Med(1)'!$B$11))</f>
        <v>0.843364640535614+0.537341681888009i</v>
      </c>
      <c r="H92" s="42" t="str">
        <f t="shared" si="11"/>
        <v>0</v>
      </c>
      <c r="I92" s="41">
        <f t="shared" si="12"/>
        <v>0</v>
      </c>
      <c r="J92" s="41">
        <f>EXP('Med(1)'!$B$10*(A92-$A$1002))</f>
        <v>0.99999999999999645</v>
      </c>
      <c r="K92" s="41">
        <f t="shared" si="15"/>
        <v>0</v>
      </c>
      <c r="L92" s="41">
        <f t="shared" si="16"/>
        <v>2.6399970495376499E-3</v>
      </c>
      <c r="M92" s="41">
        <f t="shared" si="17"/>
        <v>0</v>
      </c>
      <c r="N92" s="41"/>
    </row>
    <row r="93" spans="1:14" x14ac:dyDescent="0.25">
      <c r="A93" s="41">
        <f t="shared" si="13"/>
        <v>9.099999999999984E-5</v>
      </c>
      <c r="B93" s="41">
        <f t="shared" si="10"/>
        <v>0.98633395702003401</v>
      </c>
      <c r="C93" s="41" t="str">
        <f t="shared" si="9"/>
        <v>0.784265533184626+0.620425316584224i</v>
      </c>
      <c r="D93" s="41" t="str">
        <f>COMPLEX(COS($A93*'Med(1)'!$B$11),SIN($A93*'Med(1)'!$B$11))</f>
        <v>0.875767999500006-0.482732235355955i</v>
      </c>
      <c r="E93" s="41">
        <f>EXP(-A93*'Med(1)'!$B$10)</f>
        <v>0.99999999999999967</v>
      </c>
      <c r="F93" s="41" t="str">
        <f t="shared" si="14"/>
        <v>0.986333957020034+0.164758384397279i</v>
      </c>
      <c r="G93" s="41" t="str">
        <f>COMPLEX(COS(-$A93*'Med(1)'!$B$11),SIN(-$A93*'Med(1)'!$B$11))</f>
        <v>0.875767999500006+0.482732235355955i</v>
      </c>
      <c r="H93" s="42" t="str">
        <f t="shared" si="11"/>
        <v>0</v>
      </c>
      <c r="I93" s="41">
        <f t="shared" si="12"/>
        <v>0</v>
      </c>
      <c r="J93" s="41">
        <f>EXP('Med(1)'!$B$10*(A93-$A$1002))</f>
        <v>0.99999999999999645</v>
      </c>
      <c r="K93" s="41">
        <f t="shared" si="15"/>
        <v>0</v>
      </c>
      <c r="L93" s="41">
        <f t="shared" si="16"/>
        <v>2.61752409639195E-3</v>
      </c>
      <c r="M93" s="41">
        <f t="shared" si="17"/>
        <v>0</v>
      </c>
      <c r="N93" s="41"/>
    </row>
    <row r="94" spans="1:14" x14ac:dyDescent="0.25">
      <c r="A94" s="41">
        <f t="shared" si="13"/>
        <v>9.1999999999999837E-5</v>
      </c>
      <c r="B94" s="41">
        <f t="shared" si="10"/>
        <v>0.973888645938632</v>
      </c>
      <c r="C94" s="41" t="str">
        <f t="shared" si="9"/>
        <v>0.784265533184626+0.620425316584224i</v>
      </c>
      <c r="D94" s="41" t="str">
        <f>COMPLEX(COS($A94*'Med(1)'!$B$11),SIN($A94*'Med(1)'!$B$11))</f>
        <v>0.904640113603001-0.426176330713415i</v>
      </c>
      <c r="E94" s="41">
        <f>EXP(-A94*'Med(1)'!$B$10)</f>
        <v>0.99999999999999967</v>
      </c>
      <c r="F94" s="41" t="str">
        <f t="shared" si="14"/>
        <v>0.973888645938632+0.227026221639306i</v>
      </c>
      <c r="G94" s="41" t="str">
        <f>COMPLEX(COS(-$A94*'Med(1)'!$B$11),SIN(-$A94*'Med(1)'!$B$11))</f>
        <v>0.904640113603001+0.426176330713415i</v>
      </c>
      <c r="H94" s="42" t="str">
        <f t="shared" si="11"/>
        <v>0</v>
      </c>
      <c r="I94" s="41">
        <f t="shared" si="12"/>
        <v>0</v>
      </c>
      <c r="J94" s="41">
        <f>EXP('Med(1)'!$B$10*(A94-$A$1002))</f>
        <v>0.99999999999999645</v>
      </c>
      <c r="K94" s="41">
        <f t="shared" si="15"/>
        <v>0</v>
      </c>
      <c r="L94" s="41">
        <f t="shared" si="16"/>
        <v>2.5844968428833299E-3</v>
      </c>
      <c r="M94" s="41">
        <f t="shared" si="17"/>
        <v>0</v>
      </c>
      <c r="N94" s="41"/>
    </row>
    <row r="95" spans="1:14" x14ac:dyDescent="0.25">
      <c r="A95" s="41">
        <f t="shared" si="13"/>
        <v>9.2999999999999835E-5</v>
      </c>
      <c r="B95" s="41">
        <f t="shared" si="10"/>
        <v>0.95751645093533699</v>
      </c>
      <c r="C95" s="41" t="str">
        <f t="shared" si="9"/>
        <v>0.784265533184626+0.620425316584224i</v>
      </c>
      <c r="D95" s="41" t="str">
        <f>COMPLEX(COS($A95*'Med(1)'!$B$11),SIN($A95*'Med(1)'!$B$11))</f>
        <v>0.92986456559183-0.367902010944106i</v>
      </c>
      <c r="E95" s="41">
        <f>EXP(-A95*'Med(1)'!$B$10)</f>
        <v>0.99999999999999967</v>
      </c>
      <c r="F95" s="41" t="str">
        <f t="shared" si="14"/>
        <v>0.957516450935337+0.288378650714988i</v>
      </c>
      <c r="G95" s="41" t="str">
        <f>COMPLEX(COS(-$A95*'Med(1)'!$B$11),SIN(-$A95*'Med(1)'!$B$11))</f>
        <v>0.92986456559183+0.367902010944106i</v>
      </c>
      <c r="H95" s="42" t="str">
        <f t="shared" si="11"/>
        <v>0</v>
      </c>
      <c r="I95" s="41">
        <f t="shared" si="12"/>
        <v>0</v>
      </c>
      <c r="J95" s="41">
        <f>EXP('Med(1)'!$B$10*(A95-$A$1002))</f>
        <v>0.99999999999999645</v>
      </c>
      <c r="K95" s="41">
        <f t="shared" si="15"/>
        <v>0</v>
      </c>
      <c r="L95" s="41">
        <f t="shared" si="16"/>
        <v>2.54104846049018E-3</v>
      </c>
      <c r="M95" s="41">
        <f t="shared" si="17"/>
        <v>0</v>
      </c>
      <c r="N95" s="41"/>
    </row>
    <row r="96" spans="1:14" x14ac:dyDescent="0.25">
      <c r="A96" s="41">
        <f t="shared" si="13"/>
        <v>9.3999999999999832E-5</v>
      </c>
      <c r="B96" s="41">
        <f t="shared" si="10"/>
        <v>0.93728338747258899</v>
      </c>
      <c r="C96" s="41" t="str">
        <f t="shared" si="9"/>
        <v>0.784265533184626+0.620425316584224i</v>
      </c>
      <c r="D96" s="41" t="str">
        <f>COMPLEX(COS($A96*'Med(1)'!$B$11),SIN($A96*'Med(1)'!$B$11))</f>
        <v>0.951339646205003-0.308144247972505i</v>
      </c>
      <c r="E96" s="41">
        <f>EXP(-A96*'Med(1)'!$B$10)</f>
        <v>0.99999999999999967</v>
      </c>
      <c r="F96" s="41" t="str">
        <f t="shared" si="14"/>
        <v>0.937283387472589+0.34856828824193i</v>
      </c>
      <c r="G96" s="41" t="str">
        <f>COMPLEX(COS(-$A96*'Med(1)'!$B$11),SIN(-$A96*'Med(1)'!$B$11))</f>
        <v>0.951339646205003+0.308144247972505i</v>
      </c>
      <c r="H96" s="42" t="str">
        <f t="shared" si="11"/>
        <v>0</v>
      </c>
      <c r="I96" s="41">
        <f t="shared" si="12"/>
        <v>0</v>
      </c>
      <c r="J96" s="41">
        <f>EXP('Med(1)'!$B$10*(A96-$A$1002))</f>
        <v>0.99999999999999645</v>
      </c>
      <c r="K96" s="41">
        <f t="shared" si="15"/>
        <v>0</v>
      </c>
      <c r="L96" s="41">
        <f t="shared" si="16"/>
        <v>2.4873541404471298E-3</v>
      </c>
      <c r="M96" s="41">
        <f t="shared" si="17"/>
        <v>0</v>
      </c>
      <c r="N96" s="41"/>
    </row>
    <row r="97" spans="1:14" x14ac:dyDescent="0.25">
      <c r="A97" s="41">
        <f t="shared" si="13"/>
        <v>9.4999999999999829E-5</v>
      </c>
      <c r="B97" s="41">
        <f t="shared" si="10"/>
        <v>0.91327103868818504</v>
      </c>
      <c r="C97" s="41" t="str">
        <f t="shared" si="9"/>
        <v>0.784265533184626+0.620425316584224i</v>
      </c>
      <c r="D97" s="41" t="str">
        <f>COMPLEX(COS($A97*'Med(1)'!$B$11),SIN($A97*'Med(1)'!$B$11))</f>
        <v>0.968978764281267-0.247143995217258i</v>
      </c>
      <c r="E97" s="41">
        <f>EXP(-A97*'Med(1)'!$B$10)</f>
        <v>0.99999999999999967</v>
      </c>
      <c r="F97" s="41" t="str">
        <f t="shared" si="14"/>
        <v>0.913271038688185+0.407352439410154i</v>
      </c>
      <c r="G97" s="41" t="str">
        <f>COMPLEX(COS(-$A97*'Med(1)'!$B$11),SIN(-$A97*'Med(1)'!$B$11))</f>
        <v>0.968978764281267+0.247143995217258i</v>
      </c>
      <c r="H97" s="42" t="str">
        <f t="shared" si="11"/>
        <v>0</v>
      </c>
      <c r="I97" s="41">
        <f t="shared" si="12"/>
        <v>0</v>
      </c>
      <c r="J97" s="41">
        <f>EXP('Med(1)'!$B$10*(A97-$A$1002))</f>
        <v>0.99999999999999645</v>
      </c>
      <c r="K97" s="41">
        <f t="shared" si="15"/>
        <v>0</v>
      </c>
      <c r="L97" s="41">
        <f t="shared" si="16"/>
        <v>2.42363038734423E-3</v>
      </c>
      <c r="M97" s="41">
        <f t="shared" si="17"/>
        <v>0</v>
      </c>
      <c r="N97" s="41"/>
    </row>
    <row r="98" spans="1:14" x14ac:dyDescent="0.25">
      <c r="A98" s="41">
        <f t="shared" si="13"/>
        <v>9.5999999999999826E-5</v>
      </c>
      <c r="B98" s="41">
        <f t="shared" si="10"/>
        <v>0.88557622643826195</v>
      </c>
      <c r="C98" s="41" t="str">
        <f t="shared" si="9"/>
        <v>0.784265533184626+0.620425316584224i</v>
      </c>
      <c r="D98" s="41" t="str">
        <f>COMPLEX(COS($A98*'Med(1)'!$B$11),SIN($A98*'Med(1)'!$B$11))</f>
        <v>0.982710795909838-0.185147216026203i</v>
      </c>
      <c r="E98" s="41">
        <f>EXP(-A98*'Med(1)'!$B$10)</f>
        <v>0.99999999999999967</v>
      </c>
      <c r="F98" s="41" t="str">
        <f t="shared" si="14"/>
        <v>0.885576226438262+0.464494076568657i</v>
      </c>
      <c r="G98" s="41" t="str">
        <f>COMPLEX(COS(-$A98*'Med(1)'!$B$11),SIN(-$A98*'Med(1)'!$B$11))</f>
        <v>0.982710795909838+0.185147216026203i</v>
      </c>
      <c r="H98" s="42" t="str">
        <f t="shared" si="11"/>
        <v>0</v>
      </c>
      <c r="I98" s="41">
        <f t="shared" si="12"/>
        <v>0</v>
      </c>
      <c r="J98" s="41">
        <f>EXP('Med(1)'!$B$10*(A98-$A$1002))</f>
        <v>0.99999999999999645</v>
      </c>
      <c r="K98" s="41">
        <f t="shared" si="15"/>
        <v>0</v>
      </c>
      <c r="L98" s="41">
        <f t="shared" si="16"/>
        <v>2.3501341461439002E-3</v>
      </c>
      <c r="M98" s="41">
        <f t="shared" si="17"/>
        <v>0</v>
      </c>
      <c r="N98" s="41"/>
    </row>
    <row r="99" spans="1:14" x14ac:dyDescent="0.25">
      <c r="A99" s="41">
        <f t="shared" si="13"/>
        <v>9.6999999999999823E-5</v>
      </c>
      <c r="B99" s="41">
        <f t="shared" si="10"/>
        <v>0.85431062089517096</v>
      </c>
      <c r="C99" s="41" t="str">
        <f t="shared" si="9"/>
        <v>0.784265533184626+0.620425316584224i</v>
      </c>
      <c r="D99" s="41" t="str">
        <f>COMPLEX(COS($A99*'Med(1)'!$B$11),SIN($A99*'Med(1)'!$B$11))</f>
        <v>0.992480371214042-0.122403891910502i</v>
      </c>
      <c r="E99" s="41">
        <f>EXP(-A99*'Med(1)'!$B$10)</f>
        <v>0.99999999999999967</v>
      </c>
      <c r="F99" s="41" t="str">
        <f t="shared" si="14"/>
        <v>0.854310620895171+0.519762794961037i</v>
      </c>
      <c r="G99" s="41" t="str">
        <f>COMPLEX(COS(-$A99*'Med(1)'!$B$11),SIN(-$A99*'Med(1)'!$B$11))</f>
        <v>0.992480371214042+0.122403891910502i</v>
      </c>
      <c r="H99" s="42" t="str">
        <f t="shared" si="11"/>
        <v>0</v>
      </c>
      <c r="I99" s="41">
        <f t="shared" si="12"/>
        <v>0</v>
      </c>
      <c r="J99" s="41">
        <f>EXP('Med(1)'!$B$10*(A99-$A$1002))</f>
        <v>0.99999999999999645</v>
      </c>
      <c r="K99" s="41">
        <f t="shared" si="15"/>
        <v>0</v>
      </c>
      <c r="L99" s="41">
        <f t="shared" si="16"/>
        <v>2.2671617661352201E-3</v>
      </c>
      <c r="M99" s="41">
        <f t="shared" si="17"/>
        <v>0</v>
      </c>
      <c r="N99" s="41"/>
    </row>
    <row r="100" spans="1:14" x14ac:dyDescent="0.25">
      <c r="A100" s="41">
        <f t="shared" si="13"/>
        <v>9.7999999999999821E-5</v>
      </c>
      <c r="B100" s="41">
        <f t="shared" si="10"/>
        <v>0.81960029027443804</v>
      </c>
      <c r="C100" s="41" t="str">
        <f t="shared" si="9"/>
        <v>0.784265533184626+0.620425316584224i</v>
      </c>
      <c r="D100" s="41" t="str">
        <f>COMPLEX(COS($A100*'Med(1)'!$B$11),SIN($A100*'Med(1)'!$B$11))</f>
        <v>0.998248097612042-0.0591670145768595i</v>
      </c>
      <c r="E100" s="41">
        <f>EXP(-A100*'Med(1)'!$B$10)</f>
        <v>0.99999999999999967</v>
      </c>
      <c r="F100" s="41" t="str">
        <f t="shared" si="14"/>
        <v>0.819600290274438+0.572935741756487i</v>
      </c>
      <c r="G100" s="41" t="str">
        <f>COMPLEX(COS(-$A100*'Med(1)'!$B$11),SIN(-$A100*'Med(1)'!$B$11))</f>
        <v>0.998248097612042+0.0591670145768595i</v>
      </c>
      <c r="H100" s="42" t="str">
        <f t="shared" si="11"/>
        <v>0</v>
      </c>
      <c r="I100" s="41">
        <f t="shared" si="12"/>
        <v>0</v>
      </c>
      <c r="J100" s="41">
        <f>EXP('Med(1)'!$B$10*(A100-$A$1002))</f>
        <v>0.99999999999999645</v>
      </c>
      <c r="K100" s="41">
        <f t="shared" si="15"/>
        <v>0</v>
      </c>
      <c r="L100" s="41">
        <f t="shared" si="16"/>
        <v>2.1750478060035099E-3</v>
      </c>
      <c r="M100" s="41">
        <f t="shared" si="17"/>
        <v>0</v>
      </c>
      <c r="N100" s="41"/>
    </row>
    <row r="101" spans="1:14" x14ac:dyDescent="0.25">
      <c r="A101" s="41">
        <f t="shared" si="13"/>
        <v>9.8999999999999818E-5</v>
      </c>
      <c r="B101" s="41">
        <f t="shared" si="10"/>
        <v>0.78158519250637604</v>
      </c>
      <c r="C101" s="41" t="str">
        <f t="shared" si="9"/>
        <v>0.784265533184626+0.620425316584224i</v>
      </c>
      <c r="D101" s="41" t="str">
        <f>COMPLEX(COS($A101*'Med(1)'!$B$11),SIN($A101*'Med(1)'!$B$11))</f>
        <v>0.999990718654396+0.00430843417787661i</v>
      </c>
      <c r="E101" s="41">
        <f>EXP(-A101*'Med(1)'!$B$10)</f>
        <v>0.99999999999999967</v>
      </c>
      <c r="F101" s="41" t="str">
        <f t="shared" si="14"/>
        <v>0.781585192506376+0.623798514630143i</v>
      </c>
      <c r="G101" s="41" t="str">
        <f>COMPLEX(COS(-$A101*'Med(1)'!$B$11),SIN(-$A101*'Med(1)'!$B$11))</f>
        <v>0.999990718654396-0.00430843417787661i</v>
      </c>
      <c r="H101" s="42" t="str">
        <f t="shared" si="11"/>
        <v>0</v>
      </c>
      <c r="I101" s="41">
        <f t="shared" si="12"/>
        <v>0</v>
      </c>
      <c r="J101" s="41">
        <f>EXP('Med(1)'!$B$10*(A101-$A$1002))</f>
        <v>0.99999999999999645</v>
      </c>
      <c r="K101" s="41">
        <f t="shared" si="15"/>
        <v>0</v>
      </c>
      <c r="L101" s="41">
        <f t="shared" si="16"/>
        <v>2.0741636848330002E-3</v>
      </c>
      <c r="M101" s="41">
        <f t="shared" si="17"/>
        <v>0</v>
      </c>
      <c r="N101" s="41"/>
    </row>
    <row r="102" spans="1:14" x14ac:dyDescent="0.25">
      <c r="A102" s="41">
        <f t="shared" si="13"/>
        <v>9.9999999999999815E-5</v>
      </c>
      <c r="B102" s="41">
        <f t="shared" si="10"/>
        <v>0.740418610902003</v>
      </c>
      <c r="C102" s="41" t="str">
        <f t="shared" ref="C102:C165" si="18">C101</f>
        <v>0.784265533184626+0.620425316584224i</v>
      </c>
      <c r="D102" s="41" t="str">
        <f>COMPLEX(COS($A102*'Med(1)'!$B$11),SIN($A102*'Med(1)'!$B$11))</f>
        <v>0.997701207797994+0.0677665105964918i</v>
      </c>
      <c r="E102" s="41">
        <f>EXP(-A102*'Med(1)'!$B$10)</f>
        <v>0.99999999999999956</v>
      </c>
      <c r="F102" s="41" t="str">
        <f t="shared" si="14"/>
        <v>0.740418610902003+0.672146026269552i</v>
      </c>
      <c r="G102" s="41" t="str">
        <f>COMPLEX(COS(-$A102*'Med(1)'!$B$11),SIN(-$A102*'Med(1)'!$B$11))</f>
        <v>0.997701207797994-0.0677665105964918i</v>
      </c>
      <c r="H102" s="42" t="str">
        <f t="shared" si="11"/>
        <v>0</v>
      </c>
      <c r="I102" s="41">
        <f t="shared" si="12"/>
        <v>0</v>
      </c>
      <c r="J102" s="41">
        <f>EXP('Med(1)'!$B$10*(A102-$A$1002))</f>
        <v>0.99999999999999645</v>
      </c>
      <c r="K102" s="41">
        <f t="shared" si="15"/>
        <v>0</v>
      </c>
      <c r="L102" s="41">
        <f t="shared" si="16"/>
        <v>1.96491618448222E-3</v>
      </c>
      <c r="M102" s="41">
        <f t="shared" si="17"/>
        <v>0</v>
      </c>
      <c r="N102" s="41"/>
    </row>
    <row r="103" spans="1:14" x14ac:dyDescent="0.25">
      <c r="A103" s="41">
        <f t="shared" si="13"/>
        <v>1.0099999999999981E-4</v>
      </c>
      <c r="B103" s="41">
        <f t="shared" si="10"/>
        <v>0.69626653608878497</v>
      </c>
      <c r="C103" s="41" t="str">
        <f t="shared" si="18"/>
        <v>0.784265533184626+0.620425316584224i</v>
      </c>
      <c r="D103" s="41" t="str">
        <f>COMPLEX(COS($A103*'Med(1)'!$B$11),SIN($A103*'Med(1)'!$B$11))</f>
        <v>0.991388796738276+0.130951340969973i</v>
      </c>
      <c r="E103" s="41">
        <f>EXP(-A103*'Med(1)'!$B$10)</f>
        <v>0.99999999999999956</v>
      </c>
      <c r="F103" s="41" t="str">
        <f t="shared" si="14"/>
        <v>0.696266536088785+0.717783331321455i</v>
      </c>
      <c r="G103" s="41" t="str">
        <f>COMPLEX(COS(-$A103*'Med(1)'!$B$11),SIN(-$A103*'Med(1)'!$B$11))</f>
        <v>0.991388796738276-0.130951340969973i</v>
      </c>
      <c r="H103" s="42" t="str">
        <f t="shared" si="11"/>
        <v>0</v>
      </c>
      <c r="I103" s="41">
        <f t="shared" si="12"/>
        <v>0</v>
      </c>
      <c r="J103" s="41">
        <f>EXP('Med(1)'!$B$10*(A103-$A$1002))</f>
        <v>0.99999999999999645</v>
      </c>
      <c r="K103" s="41">
        <f t="shared" si="15"/>
        <v>0</v>
      </c>
      <c r="L103" s="41">
        <f t="shared" si="16"/>
        <v>1.8477458093706599E-3</v>
      </c>
      <c r="M103" s="41">
        <f t="shared" si="17"/>
        <v>0</v>
      </c>
      <c r="N103" s="41"/>
    </row>
    <row r="104" spans="1:14" x14ac:dyDescent="0.25">
      <c r="A104" s="41">
        <f t="shared" si="13"/>
        <v>1.0199999999999981E-4</v>
      </c>
      <c r="B104" s="41">
        <f t="shared" si="10"/>
        <v>0.64930699670831804</v>
      </c>
      <c r="C104" s="41" t="str">
        <f t="shared" si="18"/>
        <v>0.784265533184626+0.620425316584224i</v>
      </c>
      <c r="D104" s="41" t="str">
        <f>COMPLEX(COS($A104*'Med(1)'!$B$11),SIN($A104*'Med(1)'!$B$11))</f>
        <v>0.981078938185469+0.193608153363627i</v>
      </c>
      <c r="E104" s="41">
        <f>EXP(-A104*'Med(1)'!$B$10)</f>
        <v>0.99999999999999956</v>
      </c>
      <c r="F104" s="41" t="str">
        <f t="shared" si="14"/>
        <v>0.649306996708318+0.76052641244445i</v>
      </c>
      <c r="G104" s="41" t="str">
        <f>COMPLEX(COS(-$A104*'Med(1)'!$B$11),SIN(-$A104*'Med(1)'!$B$11))</f>
        <v>0.981078938185469-0.193608153363627i</v>
      </c>
      <c r="H104" s="42" t="str">
        <f t="shared" si="11"/>
        <v>0</v>
      </c>
      <c r="I104" s="41">
        <f t="shared" si="12"/>
        <v>0</v>
      </c>
      <c r="J104" s="41">
        <f>EXP('Med(1)'!$B$10*(A104-$A$1002))</f>
        <v>0.99999999999999656</v>
      </c>
      <c r="K104" s="41">
        <f t="shared" si="15"/>
        <v>0</v>
      </c>
      <c r="L104" s="41">
        <f t="shared" si="16"/>
        <v>1.7231250102904001E-3</v>
      </c>
      <c r="M104" s="41">
        <f t="shared" si="17"/>
        <v>0</v>
      </c>
      <c r="N104" s="41"/>
    </row>
    <row r="105" spans="1:14" x14ac:dyDescent="0.25">
      <c r="A105" s="41">
        <f t="shared" si="13"/>
        <v>1.0299999999999981E-4</v>
      </c>
      <c r="B105" s="41">
        <f t="shared" si="10"/>
        <v>0.59972934157470204</v>
      </c>
      <c r="C105" s="41" t="str">
        <f t="shared" si="18"/>
        <v>0.784265533184626+0.620425316584224i</v>
      </c>
      <c r="D105" s="41" t="str">
        <f>COMPLEX(COS($A105*'Med(1)'!$B$11),SIN($A105*'Med(1)'!$B$11))</f>
        <v>0.966813203234951+0.255484304900661i</v>
      </c>
      <c r="E105" s="41">
        <f>EXP(-A105*'Med(1)'!$B$10)</f>
        <v>0.99999999999999956</v>
      </c>
      <c r="F105" s="41" t="str">
        <f t="shared" si="14"/>
        <v>0.599729341574702+0.800202922298073i</v>
      </c>
      <c r="G105" s="41" t="str">
        <f>COMPLEX(COS(-$A105*'Med(1)'!$B$11),SIN(-$A105*'Med(1)'!$B$11))</f>
        <v>0.966813203234951-0.255484304900661i</v>
      </c>
      <c r="H105" s="42" t="str">
        <f t="shared" si="11"/>
        <v>0</v>
      </c>
      <c r="I105" s="41">
        <f t="shared" si="12"/>
        <v>0</v>
      </c>
      <c r="J105" s="41">
        <f>EXP('Med(1)'!$B$10*(A105-$A$1002))</f>
        <v>0.99999999999999656</v>
      </c>
      <c r="K105" s="41">
        <f t="shared" si="15"/>
        <v>0</v>
      </c>
      <c r="L105" s="41">
        <f t="shared" si="16"/>
        <v>1.59155627940444E-3</v>
      </c>
      <c r="M105" s="41">
        <f t="shared" si="17"/>
        <v>0</v>
      </c>
      <c r="N105" s="41"/>
    </row>
    <row r="106" spans="1:14" x14ac:dyDescent="0.25">
      <c r="A106" s="41">
        <f t="shared" si="13"/>
        <v>1.039999999999998E-4</v>
      </c>
      <c r="B106" s="41">
        <f t="shared" si="10"/>
        <v>0.54773347618805901</v>
      </c>
      <c r="C106" s="41" t="str">
        <f t="shared" si="18"/>
        <v>0.784265533184626+0.620425316584224i</v>
      </c>
      <c r="D106" s="41" t="str">
        <f>COMPLEX(COS($A106*'Med(1)'!$B$11),SIN($A106*'Med(1)'!$B$11))</f>
        <v>0.948649113745556+0.316330300461039i</v>
      </c>
      <c r="E106" s="41">
        <f>EXP(-A106*'Med(1)'!$B$10)</f>
        <v>0.99999999999999956</v>
      </c>
      <c r="F106" s="41" t="str">
        <f t="shared" si="14"/>
        <v>0.547733476188059+0.83665287847646i</v>
      </c>
      <c r="G106" s="41" t="str">
        <f>COMPLEX(COS(-$A106*'Med(1)'!$B$11),SIN(-$A106*'Med(1)'!$B$11))</f>
        <v>0.948649113745556-0.316330300461039i</v>
      </c>
      <c r="H106" s="42" t="str">
        <f t="shared" si="11"/>
        <v>0</v>
      </c>
      <c r="I106" s="41">
        <f t="shared" si="12"/>
        <v>0</v>
      </c>
      <c r="J106" s="41">
        <f>EXP('Med(1)'!$B$10*(A106-$A$1002))</f>
        <v>0.99999999999999656</v>
      </c>
      <c r="K106" s="41">
        <f t="shared" si="15"/>
        <v>0</v>
      </c>
      <c r="L106" s="41">
        <f t="shared" si="16"/>
        <v>1.4535701241133001E-3</v>
      </c>
      <c r="M106" s="41">
        <f t="shared" si="17"/>
        <v>0</v>
      </c>
      <c r="N106" s="41"/>
    </row>
    <row r="107" spans="1:14" x14ac:dyDescent="0.25">
      <c r="A107" s="41">
        <f t="shared" si="13"/>
        <v>1.049999999999998E-4</v>
      </c>
      <c r="B107" s="41">
        <f t="shared" si="10"/>
        <v>0.49352905668170599</v>
      </c>
      <c r="C107" s="41" t="str">
        <f t="shared" si="18"/>
        <v>0.784265533184626+0.620425316584224i</v>
      </c>
      <c r="D107" s="41" t="str">
        <f>COMPLEX(COS($A107*'Med(1)'!$B$11),SIN($A107*'Med(1)'!$B$11))</f>
        <v>0.926659910401698+0.375900798688055i</v>
      </c>
      <c r="E107" s="41">
        <f>EXP(-A107*'Med(1)'!$B$10)</f>
        <v>0.99999999999999956</v>
      </c>
      <c r="F107" s="41" t="str">
        <f t="shared" si="14"/>
        <v>0.493529056681706+0.869729308584496i</v>
      </c>
      <c r="G107" s="41" t="str">
        <f>COMPLEX(COS(-$A107*'Med(1)'!$B$11),SIN(-$A107*'Med(1)'!$B$11))</f>
        <v>0.926659910401698-0.375900798688055i</v>
      </c>
      <c r="H107" s="42" t="str">
        <f t="shared" si="11"/>
        <v>0</v>
      </c>
      <c r="I107" s="41">
        <f t="shared" si="12"/>
        <v>0</v>
      </c>
      <c r="J107" s="41">
        <f>EXP('Med(1)'!$B$10*(A107-$A$1002))</f>
        <v>0.99999999999999656</v>
      </c>
      <c r="K107" s="41">
        <f t="shared" si="15"/>
        <v>0</v>
      </c>
      <c r="L107" s="41">
        <f t="shared" si="16"/>
        <v>1.3097229279592901E-3</v>
      </c>
      <c r="M107" s="41">
        <f t="shared" si="17"/>
        <v>0</v>
      </c>
      <c r="N107" s="41"/>
    </row>
    <row r="108" spans="1:14" x14ac:dyDescent="0.25">
      <c r="A108" s="41">
        <f t="shared" si="13"/>
        <v>1.059999999999998E-4</v>
      </c>
      <c r="B108" s="41">
        <f t="shared" si="10"/>
        <v>0.43733464445313502</v>
      </c>
      <c r="C108" s="41" t="str">
        <f t="shared" si="18"/>
        <v>0.784265533184626+0.620425316584224i</v>
      </c>
      <c r="D108" s="41" t="str">
        <f>COMPLEX(COS($A108*'Med(1)'!$B$11),SIN($A108*'Med(1)'!$B$11))</f>
        <v>0.90093425739453+0.433955601246217i</v>
      </c>
      <c r="E108" s="41">
        <f>EXP(-A108*'Med(1)'!$B$10)</f>
        <v>0.99999999999999956</v>
      </c>
      <c r="F108" s="41" t="str">
        <f t="shared" si="14"/>
        <v>0.437334644453135+0.899298842855393i</v>
      </c>
      <c r="G108" s="41" t="str">
        <f>COMPLEX(COS(-$A108*'Med(1)'!$B$11),SIN(-$A108*'Med(1)'!$B$11))</f>
        <v>0.90093425739453-0.433955601246217i</v>
      </c>
      <c r="H108" s="42" t="str">
        <f t="shared" si="11"/>
        <v>0</v>
      </c>
      <c r="I108" s="41">
        <f t="shared" si="12"/>
        <v>0</v>
      </c>
      <c r="J108" s="41">
        <f>EXP('Med(1)'!$B$10*(A108-$A$1002))</f>
        <v>0.99999999999999656</v>
      </c>
      <c r="K108" s="41">
        <f t="shared" si="15"/>
        <v>0</v>
      </c>
      <c r="L108" s="41">
        <f t="shared" si="16"/>
        <v>1.16059470719392E-3</v>
      </c>
      <c r="M108" s="41">
        <f t="shared" si="17"/>
        <v>0</v>
      </c>
      <c r="N108" s="41"/>
    </row>
    <row r="109" spans="1:14" x14ac:dyDescent="0.25">
      <c r="A109" s="41">
        <f t="shared" si="13"/>
        <v>1.069999999999998E-4</v>
      </c>
      <c r="B109" s="41">
        <f t="shared" si="10"/>
        <v>0.37937682488744001</v>
      </c>
      <c r="C109" s="41" t="str">
        <f t="shared" si="18"/>
        <v>0.784265533184626+0.620425316584224i</v>
      </c>
      <c r="D109" s="41" t="str">
        <f>COMPLEX(COS($A109*'Med(1)'!$B$11),SIN($A109*'Med(1)'!$B$11))</f>
        <v>0.871575884912916+0.490260621341616i</v>
      </c>
      <c r="E109" s="41">
        <f>EXP(-A109*'Med(1)'!$B$10)</f>
        <v>0.99999999999999956</v>
      </c>
      <c r="F109" s="41" t="str">
        <f t="shared" si="14"/>
        <v>0.37937682488744+0.92524225192018i</v>
      </c>
      <c r="G109" s="41" t="str">
        <f>COMPLEX(COS(-$A109*'Med(1)'!$B$11),SIN(-$A109*'Med(1)'!$B$11))</f>
        <v>0.871575884912916-0.490260621341616i</v>
      </c>
      <c r="H109" s="42" t="str">
        <f t="shared" si="11"/>
        <v>0</v>
      </c>
      <c r="I109" s="41">
        <f t="shared" si="12"/>
        <v>0</v>
      </c>
      <c r="J109" s="41">
        <f>EXP('Med(1)'!$B$10*(A109-$A$1002))</f>
        <v>0.99999999999999656</v>
      </c>
      <c r="K109" s="41">
        <f t="shared" si="15"/>
        <v>0</v>
      </c>
      <c r="L109" s="41">
        <f t="shared" si="16"/>
        <v>1.0067867720541001E-3</v>
      </c>
      <c r="M109" s="41">
        <f t="shared" si="17"/>
        <v>0</v>
      </c>
      <c r="N109" s="41"/>
    </row>
    <row r="110" spans="1:14" x14ac:dyDescent="0.25">
      <c r="A110" s="41">
        <f t="shared" si="13"/>
        <v>1.0799999999999979E-4</v>
      </c>
      <c r="B110" s="41">
        <f t="shared" si="10"/>
        <v>0.31988929372668601</v>
      </c>
      <c r="C110" s="41" t="str">
        <f t="shared" si="18"/>
        <v>0.784265533184626+0.620425316584224i</v>
      </c>
      <c r="D110" s="41" t="str">
        <f>COMPLEX(COS($A110*'Med(1)'!$B$11),SIN($A110*'Med(1)'!$B$11))</f>
        <v>0.83870317088574+0.544588827599507i</v>
      </c>
      <c r="E110" s="41">
        <f>EXP(-A110*'Med(1)'!$B$10)</f>
        <v>0.99999999999999956</v>
      </c>
      <c r="F110" s="41" t="str">
        <f t="shared" si="14"/>
        <v>0.319889293726686+0.947454927560695i</v>
      </c>
      <c r="G110" s="41" t="str">
        <f>COMPLEX(COS(-$A110*'Med(1)'!$B$11),SIN(-$A110*'Med(1)'!$B$11))</f>
        <v>0.83870317088574-0.544588827599507i</v>
      </c>
      <c r="H110" s="42" t="str">
        <f t="shared" si="11"/>
        <v>0</v>
      </c>
      <c r="I110" s="41">
        <f t="shared" si="12"/>
        <v>0</v>
      </c>
      <c r="J110" s="41">
        <f>EXP('Med(1)'!$B$10*(A110-$A$1002))</f>
        <v>0.99999999999999656</v>
      </c>
      <c r="K110" s="41">
        <f t="shared" si="15"/>
        <v>0</v>
      </c>
      <c r="L110" s="41">
        <f t="shared" si="16"/>
        <v>8.4891930217748405E-4</v>
      </c>
      <c r="M110" s="41">
        <f t="shared" si="17"/>
        <v>0</v>
      </c>
      <c r="N110" s="41"/>
    </row>
    <row r="111" spans="1:14" x14ac:dyDescent="0.25">
      <c r="A111" s="41">
        <f t="shared" si="13"/>
        <v>1.0899999999999979E-4</v>
      </c>
      <c r="B111" s="41">
        <f t="shared" si="10"/>
        <v>0.259111914769103</v>
      </c>
      <c r="C111" s="41" t="str">
        <f t="shared" si="18"/>
        <v>0.784265533184626+0.620425316584224i</v>
      </c>
      <c r="D111" s="41" t="str">
        <f>COMPLEX(COS($A111*'Med(1)'!$B$11),SIN($A111*'Med(1)'!$B$11))</f>
        <v>0.802448663662057+0.596721159493259i</v>
      </c>
      <c r="E111" s="41">
        <f>EXP(-A111*'Med(1)'!$B$10)</f>
        <v>0.99999999999999956</v>
      </c>
      <c r="F111" s="41" t="str">
        <f t="shared" si="14"/>
        <v>0.259111914769103+0.965847304507648i</v>
      </c>
      <c r="G111" s="41" t="str">
        <f>COMPLEX(COS(-$A111*'Med(1)'!$B$11),SIN(-$A111*'Med(1)'!$B$11))</f>
        <v>0.802448663662057-0.596721159493259i</v>
      </c>
      <c r="H111" s="42" t="str">
        <f t="shared" si="11"/>
        <v>0</v>
      </c>
      <c r="I111" s="41">
        <f t="shared" si="12"/>
        <v>0</v>
      </c>
      <c r="J111" s="41">
        <f>EXP('Med(1)'!$B$10*(A111-$A$1002))</f>
        <v>0.99999999999999656</v>
      </c>
      <c r="K111" s="41">
        <f t="shared" si="15"/>
        <v>0</v>
      </c>
      <c r="L111" s="41">
        <f t="shared" si="16"/>
        <v>6.8762884593317304E-4</v>
      </c>
      <c r="M111" s="41">
        <f t="shared" si="17"/>
        <v>0</v>
      </c>
      <c r="N111" s="41"/>
    </row>
    <row r="112" spans="1:14" x14ac:dyDescent="0.25">
      <c r="A112" s="41">
        <f t="shared" si="13"/>
        <v>1.0999999999999979E-4</v>
      </c>
      <c r="B112" s="41">
        <f t="shared" si="10"/>
        <v>0.19728975269763999</v>
      </c>
      <c r="C112" s="41" t="str">
        <f t="shared" si="18"/>
        <v>0.784265533184626+0.620425316584224i</v>
      </c>
      <c r="D112" s="41" t="str">
        <f>COMPLEX(COS($A112*'Med(1)'!$B$11),SIN($A112*'Med(1)'!$B$11))</f>
        <v>0.762958547553704+0.646447410633488i</v>
      </c>
      <c r="E112" s="41">
        <f>EXP(-A112*'Med(1)'!$B$10)</f>
        <v>0.99999999999999956</v>
      </c>
      <c r="F112" s="41" t="str">
        <f t="shared" si="14"/>
        <v>0.19728975269764+0.98034522158294i</v>
      </c>
      <c r="G112" s="41" t="str">
        <f>COMPLEX(COS(-$A112*'Med(1)'!$B$11),SIN(-$A112*'Med(1)'!$B$11))</f>
        <v>0.762958547553704-0.646447410633488i</v>
      </c>
      <c r="H112" s="42" t="str">
        <f t="shared" si="11"/>
        <v>0</v>
      </c>
      <c r="I112" s="41">
        <f t="shared" si="12"/>
        <v>0</v>
      </c>
      <c r="J112" s="41">
        <f>EXP('Med(1)'!$B$10*(A112-$A$1002))</f>
        <v>0.99999999999999656</v>
      </c>
      <c r="K112" s="41">
        <f t="shared" si="15"/>
        <v>0</v>
      </c>
      <c r="L112" s="41">
        <f t="shared" si="16"/>
        <v>5.2356575375088E-4</v>
      </c>
      <c r="M112" s="41">
        <f t="shared" si="17"/>
        <v>0</v>
      </c>
      <c r="N112" s="41"/>
    </row>
    <row r="113" spans="1:14" x14ac:dyDescent="0.25">
      <c r="A113" s="41">
        <f t="shared" si="13"/>
        <v>1.1099999999999978E-4</v>
      </c>
      <c r="B113" s="41">
        <f t="shared" si="10"/>
        <v>0.134672084937663</v>
      </c>
      <c r="C113" s="41" t="str">
        <f t="shared" si="18"/>
        <v>0.784265533184626+0.620425316584224i</v>
      </c>
      <c r="D113" s="41" t="str">
        <f>COMPLEX(COS($A113*'Med(1)'!$B$11),SIN($A113*'Med(1)'!$B$11))</f>
        <v>0.720392053395404+0.693567076355815i</v>
      </c>
      <c r="E113" s="41">
        <f>EXP(-A113*'Med(1)'!$B$10)</f>
        <v>0.99999999999999956</v>
      </c>
      <c r="F113" s="41" t="str">
        <f t="shared" si="14"/>
        <v>0.134672084937663+0.990890220730098i</v>
      </c>
      <c r="G113" s="41" t="str">
        <f>COMPLEX(COS(-$A113*'Med(1)'!$B$11),SIN(-$A113*'Med(1)'!$B$11))</f>
        <v>0.720392053395404-0.693567076355815i</v>
      </c>
      <c r="H113" s="42" t="str">
        <f t="shared" si="11"/>
        <v>0</v>
      </c>
      <c r="I113" s="41">
        <f t="shared" si="12"/>
        <v>0</v>
      </c>
      <c r="J113" s="41">
        <f>EXP('Med(1)'!$B$10*(A113-$A$1002))</f>
        <v>0.99999999999999656</v>
      </c>
      <c r="K113" s="41">
        <f t="shared" si="15"/>
        <v>0</v>
      </c>
      <c r="L113" s="41">
        <f t="shared" si="16"/>
        <v>3.57391555797888E-4</v>
      </c>
      <c r="M113" s="41">
        <f t="shared" si="17"/>
        <v>0</v>
      </c>
      <c r="N113" s="41"/>
    </row>
    <row r="114" spans="1:14" x14ac:dyDescent="0.25">
      <c r="A114" s="41">
        <f t="shared" si="13"/>
        <v>1.1199999999999978E-4</v>
      </c>
      <c r="B114" s="41">
        <f t="shared" si="10"/>
        <v>7.1511396528174301E-2</v>
      </c>
      <c r="C114" s="41" t="str">
        <f t="shared" si="18"/>
        <v>0.784265533184626+0.620425316584224i</v>
      </c>
      <c r="D114" s="41" t="str">
        <f>COMPLEX(COS($A114*'Med(1)'!$B$11),SIN($A114*'Med(1)'!$B$11))</f>
        <v>0.674920816499077+0.737890162189617i</v>
      </c>
      <c r="E114" s="41">
        <f>EXP(-A114*'Med(1)'!$B$10)</f>
        <v>0.99999999999999956</v>
      </c>
      <c r="F114" s="41" t="str">
        <f t="shared" si="14"/>
        <v>0.0715113965281743+0.997439782727053i</v>
      </c>
      <c r="G114" s="41" t="str">
        <f>COMPLEX(COS(-$A114*'Med(1)'!$B$11),SIN(-$A114*'Med(1)'!$B$11))</f>
        <v>0.674920816499077-0.737890162189617i</v>
      </c>
      <c r="H114" s="42" t="str">
        <f t="shared" si="11"/>
        <v>0</v>
      </c>
      <c r="I114" s="41">
        <f t="shared" si="12"/>
        <v>0</v>
      </c>
      <c r="J114" s="41">
        <f>EXP('Med(1)'!$B$10*(A114-$A$1002))</f>
        <v>0.99999999999999656</v>
      </c>
      <c r="K114" s="41">
        <f t="shared" si="15"/>
        <v>0</v>
      </c>
      <c r="L114" s="41">
        <f t="shared" si="16"/>
        <v>1.8977629457741E-4</v>
      </c>
      <c r="M114" s="41">
        <f t="shared" si="17"/>
        <v>0</v>
      </c>
      <c r="N114" s="41"/>
    </row>
    <row r="115" spans="1:14" x14ac:dyDescent="0.25">
      <c r="A115" s="41">
        <f t="shared" si="13"/>
        <v>1.1299999999999978E-4</v>
      </c>
      <c r="B115" s="41">
        <f t="shared" si="10"/>
        <v>8.0623620593813193E-3</v>
      </c>
      <c r="C115" s="41" t="str">
        <f t="shared" si="18"/>
        <v>0.784265533184626+0.620425316584224i</v>
      </c>
      <c r="D115" s="41" t="str">
        <f>COMPLEX(COS($A115*'Med(1)'!$B$11),SIN($A115*'Med(1)'!$B$11))</f>
        <v>0.626728184591203+0.779237949947906i</v>
      </c>
      <c r="E115" s="41">
        <f>EXP(-A115*'Med(1)'!$B$10)</f>
        <v>0.99999999999999956</v>
      </c>
      <c r="F115" s="41" t="str">
        <f t="shared" si="14"/>
        <v>0.00806236205938132+0.999967498630842i</v>
      </c>
      <c r="G115" s="41" t="str">
        <f>COMPLEX(COS(-$A115*'Med(1)'!$B$11),SIN(-$A115*'Med(1)'!$B$11))</f>
        <v>0.626728184591203-0.779237949947906i</v>
      </c>
      <c r="H115" s="42" t="str">
        <f t="shared" si="11"/>
        <v>0</v>
      </c>
      <c r="I115" s="41">
        <f t="shared" si="12"/>
        <v>0</v>
      </c>
      <c r="J115" s="41">
        <f>EXP('Med(1)'!$B$10*(A115-$A$1002))</f>
        <v>0.99999999999999656</v>
      </c>
      <c r="K115" s="41">
        <f t="shared" si="15"/>
        <v>0</v>
      </c>
      <c r="L115" s="41">
        <f t="shared" si="16"/>
        <v>2.1395823203761401E-5</v>
      </c>
      <c r="M115" s="41">
        <f t="shared" si="17"/>
        <v>0</v>
      </c>
      <c r="N115" s="41"/>
    </row>
    <row r="116" spans="1:14" x14ac:dyDescent="0.25">
      <c r="A116" s="41">
        <f t="shared" si="13"/>
        <v>1.1399999999999978E-4</v>
      </c>
      <c r="B116" s="41">
        <f t="shared" si="10"/>
        <v>-5.5419181218377099E-2</v>
      </c>
      <c r="C116" s="41" t="str">
        <f t="shared" si="18"/>
        <v>0.784265533184626+0.620425316584224i</v>
      </c>
      <c r="D116" s="41" t="str">
        <f>COMPLEX(COS($A116*'Med(1)'!$B$11),SIN($A116*'Med(1)'!$B$11))</f>
        <v>0.57600847852374+0.817443718349322i</v>
      </c>
      <c r="E116" s="41">
        <f>EXP(-A116*'Med(1)'!$B$10)</f>
        <v>0.99999999999999956</v>
      </c>
      <c r="F116" s="41" t="str">
        <f t="shared" si="14"/>
        <v>-0.0554191812183771+0.998463176262943i</v>
      </c>
      <c r="G116" s="41" t="str">
        <f>COMPLEX(COS(-$A116*'Med(1)'!$B$11),SIN(-$A116*'Med(1)'!$B$11))</f>
        <v>0.57600847852374-0.817443718349322i</v>
      </c>
      <c r="H116" s="42" t="str">
        <f t="shared" si="11"/>
        <v>0</v>
      </c>
      <c r="I116" s="41">
        <f t="shared" si="12"/>
        <v>0</v>
      </c>
      <c r="J116" s="41">
        <f>EXP('Med(1)'!$B$10*(A116-$A$1002))</f>
        <v>0.99999999999999656</v>
      </c>
      <c r="K116" s="41">
        <f t="shared" si="15"/>
        <v>0</v>
      </c>
      <c r="L116" s="41">
        <f t="shared" si="16"/>
        <v>-1.4707091975184599E-4</v>
      </c>
      <c r="M116" s="41">
        <f t="shared" si="17"/>
        <v>0</v>
      </c>
      <c r="N116" s="41"/>
    </row>
    <row r="117" spans="1:14" x14ac:dyDescent="0.25">
      <c r="A117" s="41">
        <f t="shared" si="13"/>
        <v>1.1499999999999977E-4</v>
      </c>
      <c r="B117" s="41">
        <f t="shared" si="10"/>
        <v>-0.118677264973736</v>
      </c>
      <c r="C117" s="41" t="str">
        <f t="shared" si="18"/>
        <v>0.784265533184626+0.620425316584224i</v>
      </c>
      <c r="D117" s="41" t="str">
        <f>COMPLEX(COS($A117*'Med(1)'!$B$11),SIN($A117*'Med(1)'!$B$11))</f>
        <v>0.522966208739553+0.852353415266566i</v>
      </c>
      <c r="E117" s="41">
        <f>EXP(-A117*'Med(1)'!$B$10)</f>
        <v>0.99999999999999956</v>
      </c>
      <c r="F117" s="41" t="str">
        <f t="shared" si="14"/>
        <v>-0.118677264973736+0.992932881305859i</v>
      </c>
      <c r="G117" s="41" t="str">
        <f>COMPLEX(COS(-$A117*'Med(1)'!$B$11),SIN(-$A117*'Med(1)'!$B$11))</f>
        <v>0.522966208739553-0.852353415266566i</v>
      </c>
      <c r="H117" s="42" t="str">
        <f t="shared" si="11"/>
        <v>0</v>
      </c>
      <c r="I117" s="41">
        <f t="shared" si="12"/>
        <v>0</v>
      </c>
      <c r="J117" s="41">
        <f>EXP('Med(1)'!$B$10*(A117-$A$1002))</f>
        <v>0.99999999999999656</v>
      </c>
      <c r="K117" s="41">
        <f t="shared" si="15"/>
        <v>0</v>
      </c>
      <c r="L117" s="41">
        <f t="shared" si="16"/>
        <v>-3.14944647856565E-4</v>
      </c>
      <c r="M117" s="41">
        <f t="shared" si="17"/>
        <v>0</v>
      </c>
      <c r="N117" s="41"/>
    </row>
    <row r="118" spans="1:14" x14ac:dyDescent="0.25">
      <c r="A118" s="41">
        <f t="shared" si="13"/>
        <v>1.1599999999999977E-4</v>
      </c>
      <c r="B118" s="41">
        <f t="shared" si="10"/>
        <v>-0.18145682190196499</v>
      </c>
      <c r="C118" s="41" t="str">
        <f t="shared" si="18"/>
        <v>0.784265533184626+0.620425316584224i</v>
      </c>
      <c r="D118" s="41" t="str">
        <f>COMPLEX(COS($A118*'Med(1)'!$B$11),SIN($A118*'Med(1)'!$B$11))</f>
        <v>0.46781525065167+0.883826278890663i</v>
      </c>
      <c r="E118" s="41">
        <f>EXP(-A118*'Med(1)'!$B$10)</f>
        <v>0.99999999999999956</v>
      </c>
      <c r="F118" s="41" t="str">
        <f t="shared" si="14"/>
        <v>-0.181456821901965+0.98339891284526i</v>
      </c>
      <c r="G118" s="41" t="str">
        <f>COMPLEX(COS(-$A118*'Med(1)'!$B$11),SIN(-$A118*'Med(1)'!$B$11))</f>
        <v>0.46781525065167-0.883826278890663i</v>
      </c>
      <c r="H118" s="42" t="str">
        <f t="shared" si="11"/>
        <v>0</v>
      </c>
      <c r="I118" s="41">
        <f t="shared" si="12"/>
        <v>0</v>
      </c>
      <c r="J118" s="41">
        <f>EXP('Med(1)'!$B$10*(A118-$A$1002))</f>
        <v>0.99999999999999656</v>
      </c>
      <c r="K118" s="41">
        <f t="shared" si="15"/>
        <v>0</v>
      </c>
      <c r="L118" s="41">
        <f t="shared" si="16"/>
        <v>-4.8154846581384501E-4</v>
      </c>
      <c r="M118" s="41">
        <f t="shared" si="17"/>
        <v>0</v>
      </c>
      <c r="N118" s="41"/>
    </row>
    <row r="119" spans="1:14" x14ac:dyDescent="0.25">
      <c r="A119" s="41">
        <f t="shared" si="13"/>
        <v>1.1699999999999977E-4</v>
      </c>
      <c r="B119" s="41">
        <f t="shared" si="10"/>
        <v>-0.24350471419952399</v>
      </c>
      <c r="C119" s="41" t="str">
        <f t="shared" si="18"/>
        <v>0.784265533184626+0.620425316584224i</v>
      </c>
      <c r="D119" s="41" t="str">
        <f>COMPLEX(COS($A119*'Med(1)'!$B$11),SIN($A119*'Med(1)'!$B$11))</f>
        <v>0.410777982261412+0.91173540530641i</v>
      </c>
      <c r="E119" s="41">
        <f>EXP(-A119*'Med(1)'!$B$10)</f>
        <v>0.99999999999999956</v>
      </c>
      <c r="F119" s="41" t="str">
        <f t="shared" si="14"/>
        <v>-0.243504714199524+0.969899713456298i</v>
      </c>
      <c r="G119" s="41" t="str">
        <f>COMPLEX(COS(-$A119*'Med(1)'!$B$11),SIN(-$A119*'Med(1)'!$B$11))</f>
        <v>0.410777982261412-0.91173540530641i</v>
      </c>
      <c r="H119" s="42" t="str">
        <f t="shared" si="11"/>
        <v>0</v>
      </c>
      <c r="I119" s="41">
        <f t="shared" si="12"/>
        <v>0</v>
      </c>
      <c r="J119" s="41">
        <f>EXP('Med(1)'!$B$10*(A119-$A$1002))</f>
        <v>0.99999999999999656</v>
      </c>
      <c r="K119" s="41">
        <f t="shared" si="15"/>
        <v>0</v>
      </c>
      <c r="L119" s="41">
        <f t="shared" si="16"/>
        <v>-6.4621059881987198E-4</v>
      </c>
      <c r="M119" s="41">
        <f t="shared" si="17"/>
        <v>0</v>
      </c>
      <c r="N119" s="41"/>
    </row>
    <row r="120" spans="1:14" x14ac:dyDescent="0.25">
      <c r="A120" s="41">
        <f t="shared" si="13"/>
        <v>1.1799999999999976E-4</v>
      </c>
      <c r="B120" s="41">
        <f t="shared" si="10"/>
        <v>-0.30457075425855201</v>
      </c>
      <c r="C120" s="41" t="str">
        <f t="shared" si="18"/>
        <v>0.784265533184626+0.620425316584224i</v>
      </c>
      <c r="D120" s="41" t="str">
        <f>COMPLEX(COS($A120*'Med(1)'!$B$11),SIN($A120*'Med(1)'!$B$11))</f>
        <v>0.352084387492634+0.935968260190449i</v>
      </c>
      <c r="E120" s="41">
        <f>EXP(-A120*'Med(1)'!$B$10)</f>
        <v>0.99999999999999956</v>
      </c>
      <c r="F120" s="41" t="str">
        <f t="shared" si="14"/>
        <v>-0.304570754258552+0.952489714196629i</v>
      </c>
      <c r="G120" s="41" t="str">
        <f>COMPLEX(COS(-$A120*'Med(1)'!$B$11),SIN(-$A120*'Med(1)'!$B$11))</f>
        <v>0.352084387492634-0.935968260190449i</v>
      </c>
      <c r="H120" s="42" t="str">
        <f t="shared" si="11"/>
        <v>0</v>
      </c>
      <c r="I120" s="41">
        <f t="shared" si="12"/>
        <v>0</v>
      </c>
      <c r="J120" s="41">
        <f>EXP('Med(1)'!$B$10*(A120-$A$1002))</f>
        <v>0.99999999999999656</v>
      </c>
      <c r="K120" s="41">
        <f t="shared" si="15"/>
        <v>0</v>
      </c>
      <c r="L120" s="41">
        <f t="shared" si="16"/>
        <v>-8.0826710127332598E-4</v>
      </c>
      <c r="M120" s="41">
        <f t="shared" si="17"/>
        <v>0</v>
      </c>
      <c r="N120" s="41"/>
    </row>
    <row r="121" spans="1:14" x14ac:dyDescent="0.25">
      <c r="A121" s="41">
        <f t="shared" si="13"/>
        <v>1.1899999999999976E-4</v>
      </c>
      <c r="B121" s="41">
        <f t="shared" si="10"/>
        <v>-0.364408713465662</v>
      </c>
      <c r="C121" s="41" t="str">
        <f t="shared" si="18"/>
        <v>0.784265533184626+0.620425316584224i</v>
      </c>
      <c r="D121" s="41" t="str">
        <f>COMPLEX(COS($A121*'Med(1)'!$B$11),SIN($A121*'Med(1)'!$B$11))</f>
        <v>0.291971128857603+0.956427132568716i</v>
      </c>
      <c r="E121" s="41">
        <f>EXP(-A121*'Med(1)'!$B$10)</f>
        <v>0.99999999999999956</v>
      </c>
      <c r="F121" s="41" t="str">
        <f t="shared" si="14"/>
        <v>-0.364408713465662+0.931239115131179i</v>
      </c>
      <c r="G121" s="41" t="str">
        <f>COMPLEX(COS(-$A121*'Med(1)'!$B$11),SIN(-$A121*'Med(1)'!$B$11))</f>
        <v>0.291971128857603-0.956427132568716i</v>
      </c>
      <c r="H121" s="42" t="str">
        <f t="shared" si="11"/>
        <v>0</v>
      </c>
      <c r="I121" s="41">
        <f t="shared" si="12"/>
        <v>0</v>
      </c>
      <c r="J121" s="41">
        <f>EXP('Med(1)'!$B$10*(A121-$A$1002))</f>
        <v>0.99999999999999656</v>
      </c>
      <c r="K121" s="41">
        <f t="shared" si="15"/>
        <v>0</v>
      </c>
      <c r="L121" s="41">
        <f t="shared" si="16"/>
        <v>-9.67064533916464E-4</v>
      </c>
      <c r="M121" s="41">
        <f t="shared" si="17"/>
        <v>0</v>
      </c>
      <c r="N121" s="41"/>
    </row>
    <row r="122" spans="1:14" x14ac:dyDescent="0.25">
      <c r="A122" s="41">
        <f t="shared" si="13"/>
        <v>1.1999999999999976E-4</v>
      </c>
      <c r="B122" s="41">
        <f t="shared" si="10"/>
        <v>-0.42277731503740801</v>
      </c>
      <c r="C122" s="41" t="str">
        <f t="shared" si="18"/>
        <v>0.784265533184626+0.620425316584224i</v>
      </c>
      <c r="D122" s="41" t="str">
        <f>COMPLEX(COS($A122*'Med(1)'!$B$11),SIN($A122*'Med(1)'!$B$11))</f>
        <v>0.230680593193674+0.97302952880363i</v>
      </c>
      <c r="E122" s="41">
        <f>EXP(-A122*'Med(1)'!$B$10)</f>
        <v>0.99999999999999956</v>
      </c>
      <c r="F122" s="41" t="str">
        <f t="shared" si="14"/>
        <v>-0.422777315037408+0.906233602273586i</v>
      </c>
      <c r="G122" s="41" t="str">
        <f>COMPLEX(COS(-$A122*'Med(1)'!$B$11),SIN(-$A122*'Med(1)'!$B$11))</f>
        <v>0.230680593193674-0.97302952880363i</v>
      </c>
      <c r="H122" s="42" t="str">
        <f t="shared" si="11"/>
        <v>0</v>
      </c>
      <c r="I122" s="41">
        <f t="shared" si="12"/>
        <v>0</v>
      </c>
      <c r="J122" s="41">
        <f>EXP('Med(1)'!$B$10*(A122-$A$1002))</f>
        <v>0.99999999999999656</v>
      </c>
      <c r="K122" s="41">
        <f t="shared" si="15"/>
        <v>0</v>
      </c>
      <c r="L122" s="41">
        <f t="shared" si="16"/>
        <v>-1.12196259861287E-3</v>
      </c>
      <c r="M122" s="41">
        <f t="shared" si="17"/>
        <v>0</v>
      </c>
      <c r="N122" s="41"/>
    </row>
    <row r="123" spans="1:14" x14ac:dyDescent="0.25">
      <c r="A123" s="41">
        <f t="shared" si="13"/>
        <v>1.2099999999999976E-4</v>
      </c>
      <c r="B123" s="41">
        <f t="shared" si="10"/>
        <v>-0.47944120688912101</v>
      </c>
      <c r="C123" s="41" t="str">
        <f t="shared" si="18"/>
        <v>0.784265533184626+0.620425316584224i</v>
      </c>
      <c r="D123" s="41" t="str">
        <f>COMPLEX(COS($A123*'Med(1)'!$B$11),SIN($A123*'Med(1)'!$B$11))</f>
        <v>0.168459914318525+0.985708505222409i</v>
      </c>
      <c r="E123" s="41">
        <f>EXP(-A123*'Med(1)'!$B$10)</f>
        <v>0.99999999999999956</v>
      </c>
      <c r="F123" s="41" t="str">
        <f t="shared" si="14"/>
        <v>-0.479441206889121+0.877574002085695i</v>
      </c>
      <c r="G123" s="41" t="str">
        <f>COMPLEX(COS(-$A123*'Med(1)'!$B$11),SIN(-$A123*'Med(1)'!$B$11))</f>
        <v>0.168459914318525-0.985708505222409i</v>
      </c>
      <c r="H123" s="42" t="str">
        <f t="shared" si="11"/>
        <v>0</v>
      </c>
      <c r="I123" s="41">
        <f t="shared" si="12"/>
        <v>0</v>
      </c>
      <c r="J123" s="41">
        <f>EXP('Med(1)'!$B$10*(A123-$A$1002))</f>
        <v>0.99999999999999656</v>
      </c>
      <c r="K123" s="41">
        <f t="shared" si="15"/>
        <v>0</v>
      </c>
      <c r="L123" s="41">
        <f t="shared" si="16"/>
        <v>-1.27233672013791E-3</v>
      </c>
      <c r="M123" s="41">
        <f t="shared" si="17"/>
        <v>0</v>
      </c>
      <c r="N123" s="41"/>
    </row>
    <row r="124" spans="1:14" x14ac:dyDescent="0.25">
      <c r="A124" s="41">
        <f t="shared" si="13"/>
        <v>1.2199999999999975E-4</v>
      </c>
      <c r="B124" s="41">
        <f t="shared" si="10"/>
        <v>-0.53417191061437197</v>
      </c>
      <c r="C124" s="41" t="str">
        <f t="shared" si="18"/>
        <v>0.784265533184626+0.620425316584224i</v>
      </c>
      <c r="D124" s="41" t="str">
        <f>COMPLEX(COS($A124*'Med(1)'!$B$11),SIN($A124*'Med(1)'!$B$11))</f>
        <v>0.105559976544753+0.994412938045293i</v>
      </c>
      <c r="E124" s="41">
        <f>EXP(-A124*'Med(1)'!$B$10)</f>
        <v>0.99999999999999956</v>
      </c>
      <c r="F124" s="41" t="str">
        <f t="shared" si="14"/>
        <v>-0.534171910614372+0.845375874928184i</v>
      </c>
      <c r="G124" s="41" t="str">
        <f>COMPLEX(COS(-$A124*'Med(1)'!$B$11),SIN(-$A124*'Med(1)'!$B$11))</f>
        <v>0.105559976544753-0.994412938045293i</v>
      </c>
      <c r="H124" s="42" t="str">
        <f t="shared" si="11"/>
        <v>0</v>
      </c>
      <c r="I124" s="41">
        <f t="shared" si="12"/>
        <v>0</v>
      </c>
      <c r="J124" s="41">
        <f>EXP('Med(1)'!$B$10*(A124-$A$1002))</f>
        <v>0.99999999999999656</v>
      </c>
      <c r="K124" s="41">
        <f t="shared" si="15"/>
        <v>0</v>
      </c>
      <c r="L124" s="41">
        <f t="shared" si="16"/>
        <v>-1.4175805645718501E-3</v>
      </c>
      <c r="M124" s="41">
        <f t="shared" si="17"/>
        <v>0</v>
      </c>
      <c r="N124" s="41"/>
    </row>
    <row r="125" spans="1:14" x14ac:dyDescent="0.25">
      <c r="A125" s="41">
        <f t="shared" si="13"/>
        <v>1.2299999999999976E-4</v>
      </c>
      <c r="B125" s="41">
        <f t="shared" si="10"/>
        <v>-0.58674874274858901</v>
      </c>
      <c r="C125" s="41" t="str">
        <f t="shared" si="18"/>
        <v>0.784265533184626+0.620425316584224i</v>
      </c>
      <c r="D125" s="41" t="str">
        <f>COMPLEX(COS($A125*'Med(1)'!$B$11),SIN($A125*'Med(1)'!$B$11))</f>
        <v>0.042234403071851+0.999107729525282i</v>
      </c>
      <c r="E125" s="41">
        <f>EXP(-A125*'Med(1)'!$B$10)</f>
        <v>0.99999999999999956</v>
      </c>
      <c r="F125" s="41" t="str">
        <f t="shared" si="14"/>
        <v>-0.586748742748589+0.809769049101625i</v>
      </c>
      <c r="G125" s="41" t="str">
        <f>COMPLEX(COS(-$A125*'Med(1)'!$B$11),SIN(-$A125*'Med(1)'!$B$11))</f>
        <v>0.042234403071851-0.999107729525282i</v>
      </c>
      <c r="H125" s="42" t="str">
        <f t="shared" si="11"/>
        <v>0</v>
      </c>
      <c r="I125" s="41">
        <f t="shared" si="12"/>
        <v>0</v>
      </c>
      <c r="J125" s="41">
        <f>EXP('Med(1)'!$B$10*(A125-$A$1002))</f>
        <v>0.99999999999999656</v>
      </c>
      <c r="K125" s="41">
        <f t="shared" si="15"/>
        <v>0</v>
      </c>
      <c r="L125" s="41">
        <f t="shared" si="16"/>
        <v>-1.55710848414085E-3</v>
      </c>
      <c r="M125" s="41">
        <f t="shared" si="17"/>
        <v>0</v>
      </c>
      <c r="N125" s="41"/>
    </row>
    <row r="126" spans="1:14" x14ac:dyDescent="0.25">
      <c r="A126" s="41">
        <f t="shared" si="13"/>
        <v>1.2399999999999976E-4</v>
      </c>
      <c r="B126" s="41">
        <f t="shared" si="10"/>
        <v>-0.63695970460215401</v>
      </c>
      <c r="C126" s="41" t="str">
        <f t="shared" si="18"/>
        <v>0.784265533184626+0.620425316584224i</v>
      </c>
      <c r="D126" s="41" t="str">
        <f>COMPLEX(COS($A126*'Med(1)'!$B$11),SIN($A126*'Med(1)'!$B$11))</f>
        <v>-0.0212614666654796+0.999773949468195i</v>
      </c>
      <c r="E126" s="41">
        <f>EXP(-A126*'Med(1)'!$B$10)</f>
        <v>0.99999999999999956</v>
      </c>
      <c r="F126" s="41" t="str">
        <f t="shared" si="14"/>
        <v>-0.636959704602154+0.770897097356798i</v>
      </c>
      <c r="G126" s="41" t="str">
        <f>COMPLEX(COS(-$A126*'Med(1)'!$B$11),SIN(-$A126*'Med(1)'!$B$11))</f>
        <v>-0.0212614666654796-0.999773949468195i</v>
      </c>
      <c r="H126" s="42" t="str">
        <f t="shared" si="11"/>
        <v>0</v>
      </c>
      <c r="I126" s="41">
        <f t="shared" si="12"/>
        <v>0</v>
      </c>
      <c r="J126" s="41">
        <f>EXP('Med(1)'!$B$10*(A126-$A$1002))</f>
        <v>0.99999999999999656</v>
      </c>
      <c r="K126" s="41">
        <f t="shared" si="15"/>
        <v>0</v>
      </c>
      <c r="L126" s="41">
        <f t="shared" si="16"/>
        <v>-1.6903578786479701E-3</v>
      </c>
      <c r="M126" s="41">
        <f t="shared" si="17"/>
        <v>0</v>
      </c>
      <c r="N126" s="41"/>
    </row>
    <row r="127" spans="1:14" x14ac:dyDescent="0.25">
      <c r="A127" s="41">
        <f t="shared" si="13"/>
        <v>1.2499999999999976E-4</v>
      </c>
      <c r="B127" s="41">
        <f t="shared" si="10"/>
        <v>-0.68460233707501905</v>
      </c>
      <c r="C127" s="41" t="str">
        <f t="shared" si="18"/>
        <v>0.784265533184626+0.620425316584224i</v>
      </c>
      <c r="D127" s="41" t="str">
        <f>COMPLEX(COS($A127*'Med(1)'!$B$11),SIN($A127*'Med(1)'!$B$11))</f>
        <v>-0.0846716065691657+0.996408911562415i</v>
      </c>
      <c r="E127" s="41">
        <f>EXP(-A127*'Med(1)'!$B$10)</f>
        <v>0.99999999999999956</v>
      </c>
      <c r="F127" s="41" t="str">
        <f t="shared" si="14"/>
        <v>-0.684602337075019+0.728916757985041i</v>
      </c>
      <c r="G127" s="41" t="str">
        <f>COMPLEX(COS(-$A127*'Med(1)'!$B$11),SIN(-$A127*'Med(1)'!$B$11))</f>
        <v>-0.0846716065691657-0.996408911562415i</v>
      </c>
      <c r="H127" s="42" t="str">
        <f t="shared" si="11"/>
        <v>0</v>
      </c>
      <c r="I127" s="41">
        <f t="shared" si="12"/>
        <v>0</v>
      </c>
      <c r="J127" s="41">
        <f>EXP('Med(1)'!$B$10*(A127-$A$1002))</f>
        <v>0.99999999999999656</v>
      </c>
      <c r="K127" s="41">
        <f t="shared" si="15"/>
        <v>0</v>
      </c>
      <c r="L127" s="41">
        <f t="shared" si="16"/>
        <v>-1.8167914639723899E-3</v>
      </c>
      <c r="M127" s="41">
        <f t="shared" si="17"/>
        <v>0</v>
      </c>
      <c r="N127" s="41"/>
    </row>
    <row r="128" spans="1:14" x14ac:dyDescent="0.25">
      <c r="A128" s="41">
        <f t="shared" si="13"/>
        <v>1.2599999999999976E-4</v>
      </c>
      <c r="B128" s="41">
        <f t="shared" si="10"/>
        <v>-0.72948453700607296</v>
      </c>
      <c r="C128" s="41" t="str">
        <f t="shared" si="18"/>
        <v>0.784265533184626+0.620425316584224i</v>
      </c>
      <c r="D128" s="41" t="str">
        <f>COMPLEX(COS($A128*'Med(1)'!$B$11),SIN($A128*'Med(1)'!$B$11))</f>
        <v>-0.147740336218339+0.989026184210556i</v>
      </c>
      <c r="E128" s="41">
        <f>EXP(-A128*'Med(1)'!$B$10)</f>
        <v>0.99999999999999956</v>
      </c>
      <c r="F128" s="41" t="str">
        <f t="shared" si="14"/>
        <v>-0.729484537006073+0.683997302822925i</v>
      </c>
      <c r="G128" s="41" t="str">
        <f>COMPLEX(COS(-$A128*'Med(1)'!$B$11),SIN(-$A128*'Med(1)'!$B$11))</f>
        <v>-0.147740336218339-0.989026184210556i</v>
      </c>
      <c r="H128" s="42" t="str">
        <f t="shared" si="11"/>
        <v>0</v>
      </c>
      <c r="I128" s="41">
        <f t="shared" si="12"/>
        <v>0</v>
      </c>
      <c r="J128" s="41">
        <f>EXP('Med(1)'!$B$10*(A128-$A$1002))</f>
        <v>0.99999999999999656</v>
      </c>
      <c r="K128" s="41">
        <f t="shared" si="15"/>
        <v>0</v>
      </c>
      <c r="L128" s="41">
        <f t="shared" si="16"/>
        <v>-1.9358994384900199E-3</v>
      </c>
      <c r="M128" s="41">
        <f t="shared" si="17"/>
        <v>0</v>
      </c>
      <c r="N128" s="41"/>
    </row>
    <row r="129" spans="1:14" x14ac:dyDescent="0.25">
      <c r="A129" s="41">
        <f t="shared" si="13"/>
        <v>1.2699999999999975E-4</v>
      </c>
      <c r="B129" s="41">
        <f t="shared" si="10"/>
        <v>-0.77142533176561701</v>
      </c>
      <c r="C129" s="41" t="str">
        <f t="shared" si="18"/>
        <v>0.784265533184626+0.620425316584224i</v>
      </c>
      <c r="D129" s="41" t="str">
        <f>COMPLEX(COS($A129*'Med(1)'!$B$11),SIN($A129*'Med(1)'!$B$11))</f>
        <v>-0.210213351816086+0.977655535819363i</v>
      </c>
      <c r="E129" s="41">
        <f>EXP(-A129*'Med(1)'!$B$10)</f>
        <v>0.99999999999999956</v>
      </c>
      <c r="F129" s="41" t="str">
        <f t="shared" si="14"/>
        <v>-0.771425331765617+0.636319854719548i</v>
      </c>
      <c r="G129" s="41" t="str">
        <f>COMPLEX(COS(-$A129*'Med(1)'!$B$11),SIN(-$A129*'Med(1)'!$B$11))</f>
        <v>-0.210213351816086-0.977655535819363i</v>
      </c>
      <c r="H129" s="42" t="str">
        <f t="shared" si="11"/>
        <v>0</v>
      </c>
      <c r="I129" s="41">
        <f t="shared" si="12"/>
        <v>0</v>
      </c>
      <c r="J129" s="41">
        <f>EXP('Med(1)'!$B$10*(A129-$A$1002))</f>
        <v>0.99999999999999656</v>
      </c>
      <c r="K129" s="41">
        <f t="shared" si="15"/>
        <v>0</v>
      </c>
      <c r="L129" s="41">
        <f t="shared" si="16"/>
        <v>-2.0472015386799099E-3</v>
      </c>
      <c r="M129" s="41">
        <f t="shared" si="17"/>
        <v>0</v>
      </c>
      <c r="N129" s="41"/>
    </row>
    <row r="130" spans="1:14" x14ac:dyDescent="0.25">
      <c r="A130" s="41">
        <f t="shared" si="13"/>
        <v>1.2799999999999975E-4</v>
      </c>
      <c r="B130" s="41">
        <f t="shared" ref="B130:B193" si="19">IMREAL(F130)</f>
        <v>-0.81025560896765303</v>
      </c>
      <c r="C130" s="41" t="str">
        <f t="shared" si="18"/>
        <v>0.784265533184626+0.620425316584224i</v>
      </c>
      <c r="D130" s="41" t="str">
        <f>COMPLEX(COS($A130*'Med(1)'!$B$11),SIN($A130*'Med(1)'!$B$11))</f>
        <v>-0.271838751585414+0.962342814768461i</v>
      </c>
      <c r="E130" s="41">
        <f>EXP(-A130*'Med(1)'!$B$10)</f>
        <v>0.99999999999999956</v>
      </c>
      <c r="F130" s="41" t="str">
        <f t="shared" si="14"/>
        <v>-0.810255608967653+0.58607665721854i</v>
      </c>
      <c r="G130" s="41" t="str">
        <f>COMPLEX(COS(-$A130*'Med(1)'!$B$11),SIN(-$A130*'Med(1)'!$B$11))</f>
        <v>-0.271838751585414-0.962342814768461i</v>
      </c>
      <c r="H130" s="42" t="str">
        <f t="shared" ref="H130:H193" si="20">IMPRODUCT(IMDIV(IMPRODUCT($C130,IMPRODUCT($G130,1)),$O$1002),$R$997)</f>
        <v>0</v>
      </c>
      <c r="I130" s="41">
        <f t="shared" ref="I130:I193" si="21">IMREAL(H130)*$J130*$E$1002</f>
        <v>0</v>
      </c>
      <c r="J130" s="41">
        <f>EXP('Med(1)'!$B$10*(A130-$A$1002))</f>
        <v>0.99999999999999656</v>
      </c>
      <c r="K130" s="41">
        <f t="shared" si="15"/>
        <v>0</v>
      </c>
      <c r="L130" s="41">
        <f t="shared" si="16"/>
        <v>-2.1502489756281299E-3</v>
      </c>
      <c r="M130" s="41">
        <f t="shared" si="17"/>
        <v>0</v>
      </c>
      <c r="N130" s="41"/>
    </row>
    <row r="131" spans="1:14" x14ac:dyDescent="0.25">
      <c r="A131" s="41">
        <f t="shared" ref="A131:A194" si="22">A130+$O$3</f>
        <v>1.2899999999999975E-4</v>
      </c>
      <c r="B131" s="41">
        <f t="shared" si="19"/>
        <v>-0.84581879835965401</v>
      </c>
      <c r="C131" s="41" t="str">
        <f t="shared" si="18"/>
        <v>0.784265533184626+0.620425316584224i</v>
      </c>
      <c r="D131" s="41" t="str">
        <f>COMPLEX(COS($A131*'Med(1)'!$B$11),SIN($A131*'Med(1)'!$B$11))</f>
        <v>-0.332368051479877+0.943149764541915i</v>
      </c>
      <c r="E131" s="41">
        <f>EXP(-A131*'Med(1)'!$B$10)</f>
        <v>0.99999999999999944</v>
      </c>
      <c r="F131" s="41" t="str">
        <f t="shared" ref="F131:F194" si="23">IMPRODUCT($C131,IMPRODUCT($D131,$E131))</f>
        <v>-0.845818798359654+0.533470299399534i</v>
      </c>
      <c r="G131" s="41" t="str">
        <f>COMPLEX(COS(-$A131*'Med(1)'!$B$11),SIN(-$A131*'Med(1)'!$B$11))</f>
        <v>-0.332368051479877-0.943149764541915i</v>
      </c>
      <c r="H131" s="42" t="str">
        <f t="shared" si="20"/>
        <v>0</v>
      </c>
      <c r="I131" s="41">
        <f t="shared" si="21"/>
        <v>0</v>
      </c>
      <c r="J131" s="41">
        <f>EXP('Med(1)'!$B$10*(A131-$A$1002))</f>
        <v>0.99999999999999656</v>
      </c>
      <c r="K131" s="41">
        <f t="shared" ref="K131:K194" si="24">IMREAL(H131)</f>
        <v>0</v>
      </c>
      <c r="L131" s="41">
        <f t="shared" ref="L131:L194" si="25">IMREAL(IMDIV(F131,$P$27))</f>
        <v>-2.2446262446206302E-3</v>
      </c>
      <c r="M131" s="41">
        <f t="shared" ref="M131:M194" si="26">IMREAL(IMDIV(I131,$P$27))</f>
        <v>0</v>
      </c>
      <c r="N131" s="41"/>
    </row>
    <row r="132" spans="1:14" x14ac:dyDescent="0.25">
      <c r="A132" s="41">
        <f t="shared" si="22"/>
        <v>1.2999999999999974E-4</v>
      </c>
      <c r="B132" s="41">
        <f t="shared" si="19"/>
        <v>-0.87797150314033701</v>
      </c>
      <c r="C132" s="41" t="str">
        <f t="shared" si="18"/>
        <v>0.784265533184626+0.620425316584224i</v>
      </c>
      <c r="D132" s="41" t="str">
        <f>COMPLEX(COS($A132*'Med(1)'!$B$11),SIN($A132*'Med(1)'!$B$11))</f>
        <v>-0.391557187113313+0.92015377476806i</v>
      </c>
      <c r="E132" s="41">
        <f>EXP(-A132*'Med(1)'!$B$10)</f>
        <v>0.99999999999999944</v>
      </c>
      <c r="F132" s="41" t="str">
        <f t="shared" si="23"/>
        <v>-0.877971503140337+0.478712899004713i</v>
      </c>
      <c r="G132" s="41" t="str">
        <f>COMPLEX(COS(-$A132*'Med(1)'!$B$11),SIN(-$A132*'Med(1)'!$B$11))</f>
        <v>-0.391557187113313-0.92015377476806i</v>
      </c>
      <c r="H132" s="42" t="str">
        <f t="shared" si="20"/>
        <v>0</v>
      </c>
      <c r="I132" s="41">
        <f t="shared" si="21"/>
        <v>0</v>
      </c>
      <c r="J132" s="41">
        <f>EXP('Med(1)'!$B$10*(A132-$A$1002))</f>
        <v>0.99999999999999667</v>
      </c>
      <c r="K132" s="41">
        <f t="shared" si="24"/>
        <v>0</v>
      </c>
      <c r="L132" s="41">
        <f t="shared" si="25"/>
        <v>-2.3299528005286101E-3</v>
      </c>
      <c r="M132" s="41">
        <f t="shared" si="26"/>
        <v>0</v>
      </c>
      <c r="N132" s="41"/>
    </row>
    <row r="133" spans="1:14" x14ac:dyDescent="0.25">
      <c r="A133" s="41">
        <f t="shared" si="22"/>
        <v>1.3099999999999974E-4</v>
      </c>
      <c r="B133" s="41">
        <f t="shared" si="19"/>
        <v>-0.90658407815983999</v>
      </c>
      <c r="C133" s="41" t="str">
        <f t="shared" si="18"/>
        <v>0.784265533184626+0.620425316584224i</v>
      </c>
      <c r="D133" s="41" t="str">
        <f>COMPLEX(COS($A133*'Med(1)'!$B$11),SIN($A133*'Med(1)'!$B$11))</f>
        <v>-0.449167497868781+0.893447569171408i</v>
      </c>
      <c r="E133" s="41">
        <f>EXP(-A133*'Med(1)'!$B$10)</f>
        <v>0.99999999999999944</v>
      </c>
      <c r="F133" s="41" t="str">
        <f t="shared" si="23"/>
        <v>-0.90658407815984+0.42202524714414i</v>
      </c>
      <c r="G133" s="41" t="str">
        <f>COMPLEX(COS(-$A133*'Med(1)'!$B$11),SIN(-$A133*'Med(1)'!$B$11))</f>
        <v>-0.449167497868781-0.893447569171408i</v>
      </c>
      <c r="H133" s="42" t="str">
        <f t="shared" si="20"/>
        <v>0</v>
      </c>
      <c r="I133" s="41">
        <f t="shared" si="21"/>
        <v>0</v>
      </c>
      <c r="J133" s="41">
        <f>EXP('Med(1)'!$B$10*(A133-$A$1002))</f>
        <v>0.99999999999999667</v>
      </c>
      <c r="K133" s="41">
        <f t="shared" si="24"/>
        <v>0</v>
      </c>
      <c r="L133" s="41">
        <f t="shared" si="25"/>
        <v>-2.4058845922309302E-3</v>
      </c>
      <c r="M133" s="41">
        <f t="shared" si="26"/>
        <v>0</v>
      </c>
      <c r="N133" s="41"/>
    </row>
    <row r="134" spans="1:14" x14ac:dyDescent="0.25">
      <c r="A134" s="41">
        <f t="shared" si="22"/>
        <v>1.3199999999999974E-4</v>
      </c>
      <c r="B134" s="41">
        <f t="shared" si="19"/>
        <v>-0.93154115267092896</v>
      </c>
      <c r="C134" s="41" t="str">
        <f t="shared" si="18"/>
        <v>0.784265533184626+0.620425316584224i</v>
      </c>
      <c r="D134" s="41" t="str">
        <f>COMPLEX(COS($A134*'Med(1)'!$B$11),SIN($A134*'Med(1)'!$B$11))</f>
        <v>-0.504966689218585+0.863138831694891i</v>
      </c>
      <c r="E134" s="41">
        <f>EXP(-A134*'Med(1)'!$B$10)</f>
        <v>0.99999999999999944</v>
      </c>
      <c r="F134" s="41" t="str">
        <f t="shared" si="23"/>
        <v>-0.931541152670929+0.363635918028621i</v>
      </c>
      <c r="G134" s="41" t="str">
        <f>COMPLEX(COS(-$A134*'Med(1)'!$B$11),SIN(-$A134*'Med(1)'!$B$11))</f>
        <v>-0.504966689218585-0.863138831694891i</v>
      </c>
      <c r="H134" s="42" t="str">
        <f t="shared" si="20"/>
        <v>0</v>
      </c>
      <c r="I134" s="41">
        <f t="shared" si="21"/>
        <v>0</v>
      </c>
      <c r="J134" s="41">
        <f>EXP('Med(1)'!$B$10*(A134-$A$1002))</f>
        <v>0.99999999999999667</v>
      </c>
      <c r="K134" s="41">
        <f t="shared" si="24"/>
        <v>0</v>
      </c>
      <c r="L134" s="41">
        <f t="shared" si="25"/>
        <v>-2.4721154498864801E-3</v>
      </c>
      <c r="M134" s="41">
        <f t="shared" si="26"/>
        <v>0</v>
      </c>
      <c r="N134" s="41"/>
    </row>
    <row r="135" spans="1:14" x14ac:dyDescent="0.25">
      <c r="A135" s="41">
        <f t="shared" si="22"/>
        <v>1.3299999999999974E-4</v>
      </c>
      <c r="B135" s="41">
        <f t="shared" si="19"/>
        <v>-0.95274209552337297</v>
      </c>
      <c r="C135" s="41" t="str">
        <f t="shared" si="18"/>
        <v>0.784265533184626+0.620425316584224i</v>
      </c>
      <c r="D135" s="41" t="str">
        <f>COMPLEX(COS($A135*'Med(1)'!$B$11),SIN($A135*'Med(1)'!$B$11))</f>
        <v>-0.558729769375129+0.829349772299972i</v>
      </c>
      <c r="E135" s="41">
        <f>EXP(-A135*'Med(1)'!$B$10)</f>
        <v>0.99999999999999944</v>
      </c>
      <c r="F135" s="41" t="str">
        <f t="shared" si="23"/>
        <v>-0.952742095523373+0.303780347319791i</v>
      </c>
      <c r="G135" s="41" t="str">
        <f>COMPLEX(COS(-$A135*'Med(1)'!$B$11),SIN(-$A135*'Med(1)'!$B$11))</f>
        <v>-0.558729769375129-0.829349772299972i</v>
      </c>
      <c r="H135" s="42" t="str">
        <f t="shared" si="20"/>
        <v>0</v>
      </c>
      <c r="I135" s="41">
        <f t="shared" si="21"/>
        <v>0</v>
      </c>
      <c r="J135" s="41">
        <f>EXP('Med(1)'!$B$10*(A135-$A$1002))</f>
        <v>0.99999999999999667</v>
      </c>
      <c r="K135" s="41">
        <f t="shared" si="24"/>
        <v>0</v>
      </c>
      <c r="L135" s="41">
        <f t="shared" si="25"/>
        <v>-2.52837831946279E-3</v>
      </c>
      <c r="M135" s="41">
        <f t="shared" si="26"/>
        <v>0</v>
      </c>
      <c r="N135" s="41"/>
    </row>
    <row r="136" spans="1:14" x14ac:dyDescent="0.25">
      <c r="A136" s="41">
        <f t="shared" si="22"/>
        <v>1.3399999999999973E-4</v>
      </c>
      <c r="B136" s="41">
        <f t="shared" si="19"/>
        <v>-0.97010142092579099</v>
      </c>
      <c r="C136" s="41" t="str">
        <f t="shared" si="18"/>
        <v>0.784265533184626+0.620425316584224i</v>
      </c>
      <c r="D136" s="41" t="str">
        <f>COMPLEX(COS($A136*'Med(1)'!$B$11),SIN($A136*'Med(1)'!$B$11))</f>
        <v>-0.610239956495913+0.792216634195386i</v>
      </c>
      <c r="E136" s="41">
        <f>EXP(-A136*'Med(1)'!$B$10)</f>
        <v>0.99999999999999944</v>
      </c>
      <c r="F136" s="41" t="str">
        <f t="shared" si="23"/>
        <v>-0.970101420925791+0.242699882813654i</v>
      </c>
      <c r="G136" s="41" t="str">
        <f>COMPLEX(COS(-$A136*'Med(1)'!$B$11),SIN(-$A136*'Med(1)'!$B$11))</f>
        <v>-0.610239956495913-0.792216634195386i</v>
      </c>
      <c r="H136" s="42" t="str">
        <f t="shared" si="20"/>
        <v>0</v>
      </c>
      <c r="I136" s="41">
        <f t="shared" si="21"/>
        <v>0</v>
      </c>
      <c r="J136" s="41">
        <f>EXP('Med(1)'!$B$10*(A136-$A$1002))</f>
        <v>0.99999999999999667</v>
      </c>
      <c r="K136" s="41">
        <f t="shared" si="24"/>
        <v>0</v>
      </c>
      <c r="L136" s="41">
        <f t="shared" si="25"/>
        <v>-2.5744463395431399E-3</v>
      </c>
      <c r="M136" s="41">
        <f t="shared" si="26"/>
        <v>0</v>
      </c>
      <c r="N136" s="41"/>
    </row>
    <row r="137" spans="1:14" x14ac:dyDescent="0.25">
      <c r="A137" s="41">
        <f t="shared" si="22"/>
        <v>1.3499999999999973E-4</v>
      </c>
      <c r="B137" s="41">
        <f t="shared" si="19"/>
        <v>-0.98354913313883296</v>
      </c>
      <c r="C137" s="41" t="str">
        <f t="shared" si="18"/>
        <v>0.784265533184626+0.620425316584224i</v>
      </c>
      <c r="D137" s="41" t="str">
        <f>COMPLEX(COS($A137*'Med(1)'!$B$11),SIN($A137*'Med(1)'!$B$11))</f>
        <v>-0.659289552784622+0.751889144481455i</v>
      </c>
      <c r="E137" s="41">
        <f>EXP(-A137*'Med(1)'!$B$10)</f>
        <v>0.99999999999999944</v>
      </c>
      <c r="F137" s="41" t="str">
        <f t="shared" si="23"/>
        <v>-0.983549133138833+0.18064081128541i</v>
      </c>
      <c r="G137" s="41" t="str">
        <f>COMPLEX(COS(-$A137*'Med(1)'!$B$11),SIN(-$A137*'Med(1)'!$B$11))</f>
        <v>-0.659289552784622-0.751889144481455i</v>
      </c>
      <c r="H137" s="42" t="str">
        <f t="shared" si="20"/>
        <v>0</v>
      </c>
      <c r="I137" s="41">
        <f t="shared" si="21"/>
        <v>0</v>
      </c>
      <c r="J137" s="41">
        <f>EXP('Med(1)'!$B$10*(A137-$A$1002))</f>
        <v>0.99999999999999667</v>
      </c>
      <c r="K137" s="41">
        <f t="shared" si="24"/>
        <v>0</v>
      </c>
      <c r="L137" s="41">
        <f t="shared" si="25"/>
        <v>-2.61013375607023E-3</v>
      </c>
      <c r="M137" s="41">
        <f t="shared" si="26"/>
        <v>0</v>
      </c>
      <c r="N137" s="41"/>
    </row>
    <row r="138" spans="1:14" x14ac:dyDescent="0.25">
      <c r="A138" s="41">
        <f t="shared" si="22"/>
        <v>1.3599999999999973E-4</v>
      </c>
      <c r="B138" s="41">
        <f t="shared" si="19"/>
        <v>-0.99303100870985195</v>
      </c>
      <c r="C138" s="41" t="str">
        <f t="shared" si="18"/>
        <v>0.784265533184626+0.620425316584224i</v>
      </c>
      <c r="D138" s="41" t="str">
        <f>COMPLEX(COS($A138*'Med(1)'!$B$11),SIN($A138*'Med(1)'!$B$11))</f>
        <v>-0.705680781963806+0.708529910425066i</v>
      </c>
      <c r="E138" s="41">
        <f>EXP(-A138*'Med(1)'!$B$10)</f>
        <v>0.99999999999999944</v>
      </c>
      <c r="F138" s="41" t="str">
        <f t="shared" si="23"/>
        <v>-0.993031008709852+0.117853365419473i</v>
      </c>
      <c r="G138" s="41" t="str">
        <f>COMPLEX(COS(-$A138*'Med(1)'!$B$11),SIN(-$A138*'Med(1)'!$B$11))</f>
        <v>-0.705680781963806-0.708529910425066i</v>
      </c>
      <c r="H138" s="42" t="str">
        <f t="shared" si="20"/>
        <v>0</v>
      </c>
      <c r="I138" s="41">
        <f t="shared" si="21"/>
        <v>0</v>
      </c>
      <c r="J138" s="41">
        <f>EXP('Med(1)'!$B$10*(A138-$A$1002))</f>
        <v>0.99999999999999667</v>
      </c>
      <c r="K138" s="41">
        <f t="shared" si="24"/>
        <v>0</v>
      </c>
      <c r="L138" s="41">
        <f t="shared" si="25"/>
        <v>-2.6352966713379098E-3</v>
      </c>
      <c r="M138" s="41">
        <f t="shared" si="26"/>
        <v>0</v>
      </c>
      <c r="N138" s="41"/>
    </row>
    <row r="139" spans="1:14" x14ac:dyDescent="0.25">
      <c r="A139" s="41">
        <f t="shared" si="22"/>
        <v>1.3699999999999973E-4</v>
      </c>
      <c r="B139" s="41">
        <f t="shared" si="19"/>
        <v>-0.99850881511104805</v>
      </c>
      <c r="C139" s="41" t="str">
        <f t="shared" si="18"/>
        <v>0.784265533184626+0.620425316584224i</v>
      </c>
      <c r="D139" s="41" t="str">
        <f>COMPLEX(COS($A139*'Med(1)'!$B$11),SIN($A139*'Med(1)'!$B$11))</f>
        <v>-0.749226586742329+0.662313763799636i</v>
      </c>
      <c r="E139" s="41">
        <f>EXP(-A139*'Med(1)'!$B$10)</f>
        <v>0.99999999999999944</v>
      </c>
      <c r="F139" s="41" t="str">
        <f t="shared" si="23"/>
        <v>-0.998508815111048+0.054590714828911i</v>
      </c>
      <c r="G139" s="41" t="str">
        <f>COMPLEX(COS(-$A139*'Med(1)'!$B$11),SIN(-$A139*'Med(1)'!$B$11))</f>
        <v>-0.749226586742329-0.662313763799636i</v>
      </c>
      <c r="H139" s="42" t="str">
        <f t="shared" si="20"/>
        <v>0</v>
      </c>
      <c r="I139" s="41">
        <f t="shared" si="21"/>
        <v>0</v>
      </c>
      <c r="J139" s="41">
        <f>EXP('Med(1)'!$B$10*(A139-$A$1002))</f>
        <v>0.99999999999999667</v>
      </c>
      <c r="K139" s="41">
        <f t="shared" si="24"/>
        <v>0</v>
      </c>
      <c r="L139" s="41">
        <f t="shared" si="25"/>
        <v>-2.64983362421118E-3</v>
      </c>
      <c r="M139" s="41">
        <f t="shared" si="26"/>
        <v>0</v>
      </c>
      <c r="N139" s="41"/>
    </row>
    <row r="140" spans="1:14" x14ac:dyDescent="0.25">
      <c r="A140" s="41">
        <f t="shared" si="22"/>
        <v>1.3799999999999972E-4</v>
      </c>
      <c r="B140" s="41">
        <f t="shared" si="19"/>
        <v>-0.99996046489949597</v>
      </c>
      <c r="C140" s="41" t="str">
        <f t="shared" si="18"/>
        <v>0.784265533184626+0.620425316584224i</v>
      </c>
      <c r="D140" s="41" t="str">
        <f>COMPLEX(COS($A140*'Med(1)'!$B$11),SIN($A140*'Med(1)'!$B$11))</f>
        <v>-0.789751383062028+0.613427055933804i</v>
      </c>
      <c r="E140" s="41">
        <f>EXP(-A140*'Med(1)'!$B$10)</f>
        <v>0.99999999999999944</v>
      </c>
      <c r="F140" s="41" t="str">
        <f t="shared" si="23"/>
        <v>-0.999960464899496-0.00889205476728727i</v>
      </c>
      <c r="G140" s="41" t="str">
        <f>COMPLEX(COS(-$A140*'Med(1)'!$B$11),SIN(-$A140*'Med(1)'!$B$11))</f>
        <v>-0.789751383062028-0.613427055933804i</v>
      </c>
      <c r="H140" s="42" t="str">
        <f t="shared" si="20"/>
        <v>0</v>
      </c>
      <c r="I140" s="41">
        <f t="shared" si="21"/>
        <v>0</v>
      </c>
      <c r="J140" s="41">
        <f>EXP('Med(1)'!$B$10*(A140-$A$1002))</f>
        <v>0.99999999999999667</v>
      </c>
      <c r="K140" s="41">
        <f t="shared" si="24"/>
        <v>0</v>
      </c>
      <c r="L140" s="41">
        <f t="shared" si="25"/>
        <v>-2.6536859992346098E-3</v>
      </c>
      <c r="M140" s="41">
        <f t="shared" si="26"/>
        <v>0</v>
      </c>
      <c r="N140" s="41"/>
    </row>
    <row r="141" spans="1:14" x14ac:dyDescent="0.25">
      <c r="A141" s="41">
        <f t="shared" si="22"/>
        <v>1.3899999999999972E-4</v>
      </c>
      <c r="B141" s="41">
        <f t="shared" si="19"/>
        <v>-0.99738010477745098</v>
      </c>
      <c r="C141" s="41" t="str">
        <f t="shared" si="18"/>
        <v>0.784265533184626+0.620425316584224i</v>
      </c>
      <c r="D141" s="41" t="str">
        <f>COMPLEX(COS($A141*'Med(1)'!$B$11),SIN($A141*'Med(1)'!$B$11))</f>
        <v>-0.827091768082376+0.562066906311313i</v>
      </c>
      <c r="E141" s="41">
        <f>EXP(-A141*'Med(1)'!$B$10)</f>
        <v>0.99999999999999944</v>
      </c>
      <c r="F141" s="41" t="str">
        <f t="shared" si="23"/>
        <v>-0.997380104777451-0.0723389700930386i</v>
      </c>
      <c r="G141" s="41" t="str">
        <f>COMPLEX(COS(-$A141*'Med(1)'!$B$11),SIN(-$A141*'Med(1)'!$B$11))</f>
        <v>-0.827091768082376-0.562066906311313i</v>
      </c>
      <c r="H141" s="42" t="str">
        <f t="shared" si="20"/>
        <v>0</v>
      </c>
      <c r="I141" s="41">
        <f t="shared" si="21"/>
        <v>0</v>
      </c>
      <c r="J141" s="41">
        <f>EXP('Med(1)'!$B$10*(A141-$A$1002))</f>
        <v>0.99999999999999667</v>
      </c>
      <c r="K141" s="41">
        <f t="shared" si="24"/>
        <v>0</v>
      </c>
      <c r="L141" s="41">
        <f t="shared" si="25"/>
        <v>-2.6468382629798101E-3</v>
      </c>
      <c r="M141" s="41">
        <f t="shared" si="26"/>
        <v>0</v>
      </c>
      <c r="N141" s="41"/>
    </row>
    <row r="142" spans="1:14" x14ac:dyDescent="0.25">
      <c r="A142" s="41">
        <f t="shared" si="22"/>
        <v>1.3999999999999972E-4</v>
      </c>
      <c r="B142" s="41">
        <f t="shared" si="19"/>
        <v>-0.99077813919383795</v>
      </c>
      <c r="C142" s="41" t="str">
        <f t="shared" si="18"/>
        <v>0.784265533184626+0.620425316584224i</v>
      </c>
      <c r="D142" s="41" t="str">
        <f>COMPLEX(COS($A142*'Med(1)'!$B$11),SIN($A142*'Med(1)'!$B$11))</f>
        <v>-0.861097179048393+0.508440407751881i</v>
      </c>
      <c r="E142" s="41">
        <f>EXP(-A142*'Med(1)'!$B$10)</f>
        <v>0.99999999999999944</v>
      </c>
      <c r="F142" s="41" t="str">
        <f t="shared" si="23"/>
        <v>-0.990778139193838-0.135494202442744i</v>
      </c>
      <c r="G142" s="41" t="str">
        <f>COMPLEX(COS(-$A142*'Med(1)'!$B$11),SIN(-$A142*'Med(1)'!$B$11))</f>
        <v>-0.861097179048393-0.508440407751881i</v>
      </c>
      <c r="H142" s="42" t="str">
        <f t="shared" si="20"/>
        <v>0</v>
      </c>
      <c r="I142" s="41">
        <f t="shared" si="21"/>
        <v>0</v>
      </c>
      <c r="J142" s="41">
        <f>EXP('Med(1)'!$B$10*(A142-$A$1002))</f>
        <v>0.99999999999999667</v>
      </c>
      <c r="K142" s="41">
        <f t="shared" si="24"/>
        <v>0</v>
      </c>
      <c r="L142" s="41">
        <f t="shared" si="25"/>
        <v>-2.62931802667884E-3</v>
      </c>
      <c r="M142" s="41">
        <f t="shared" si="26"/>
        <v>0</v>
      </c>
      <c r="N142" s="41"/>
    </row>
    <row r="143" spans="1:14" x14ac:dyDescent="0.25">
      <c r="A143" s="41">
        <f t="shared" si="22"/>
        <v>1.4099999999999971E-4</v>
      </c>
      <c r="B143" s="41">
        <f t="shared" si="19"/>
        <v>-0.98018118839175405</v>
      </c>
      <c r="C143" s="41" t="str">
        <f t="shared" si="18"/>
        <v>0.784265533184626+0.620425316584224i</v>
      </c>
      <c r="D143" s="41" t="str">
        <f>COMPLEX(COS($A143*'Med(1)'!$B$11),SIN($A143*'Med(1)'!$B$11))</f>
        <v>-0.891630500385177+0.452763791377886i</v>
      </c>
      <c r="E143" s="41">
        <f>EXP(-A143*'Med(1)'!$B$10)</f>
        <v>0.99999999999999944</v>
      </c>
      <c r="F143" s="41" t="str">
        <f t="shared" si="23"/>
        <v>-0.980181188391754-0.198103099225953i</v>
      </c>
      <c r="G143" s="41" t="str">
        <f>COMPLEX(COS(-$A143*'Med(1)'!$B$11),SIN(-$A143*'Med(1)'!$B$11))</f>
        <v>-0.891630500385177-0.452763791377886i</v>
      </c>
      <c r="H143" s="42" t="str">
        <f t="shared" si="20"/>
        <v>0</v>
      </c>
      <c r="I143" s="41">
        <f t="shared" si="21"/>
        <v>0</v>
      </c>
      <c r="J143" s="41">
        <f>EXP('Med(1)'!$B$10*(A143-$A$1002))</f>
        <v>0.99999999999999667</v>
      </c>
      <c r="K143" s="41">
        <f t="shared" si="24"/>
        <v>0</v>
      </c>
      <c r="L143" s="41">
        <f t="shared" si="25"/>
        <v>-2.6011959348910501E-3</v>
      </c>
      <c r="M143" s="41">
        <f t="shared" si="26"/>
        <v>0</v>
      </c>
      <c r="N143" s="41"/>
    </row>
    <row r="144" spans="1:14" x14ac:dyDescent="0.25">
      <c r="A144" s="41">
        <f t="shared" si="22"/>
        <v>1.4199999999999971E-4</v>
      </c>
      <c r="B144" s="41">
        <f t="shared" si="19"/>
        <v>-0.96563198107113601</v>
      </c>
      <c r="C144" s="41" t="str">
        <f t="shared" si="18"/>
        <v>0.784265533184626+0.620425316584224i</v>
      </c>
      <c r="D144" s="41" t="str">
        <f>COMPLEX(COS($A144*'Med(1)'!$B$11),SIN($A144*'Med(1)'!$B$11))</f>
        <v>-0.918568616571114+0.395261554733861i</v>
      </c>
      <c r="E144" s="41">
        <f>EXP(-A144*'Med(1)'!$B$10)</f>
        <v>0.99999999999999944</v>
      </c>
      <c r="F144" s="41" t="str">
        <f t="shared" si="23"/>
        <v>-0.965631981071136-0.25991321076973i</v>
      </c>
      <c r="G144" s="41" t="str">
        <f>COMPLEX(COS(-$A144*'Med(1)'!$B$11),SIN(-$A144*'Med(1)'!$B$11))</f>
        <v>-0.918568616571114-0.395261554733861i</v>
      </c>
      <c r="H144" s="42" t="str">
        <f t="shared" si="20"/>
        <v>0</v>
      </c>
      <c r="I144" s="41">
        <f t="shared" si="21"/>
        <v>0</v>
      </c>
      <c r="J144" s="41">
        <f>EXP('Med(1)'!$B$10*(A144-$A$1002))</f>
        <v>0.99999999999999667</v>
      </c>
      <c r="K144" s="41">
        <f t="shared" si="24"/>
        <v>0</v>
      </c>
      <c r="L144" s="41">
        <f t="shared" si="25"/>
        <v>-2.5625853806522199E-3</v>
      </c>
      <c r="M144" s="41">
        <f t="shared" si="26"/>
        <v>0</v>
      </c>
      <c r="N144" s="41"/>
    </row>
    <row r="145" spans="1:14" x14ac:dyDescent="0.25">
      <c r="A145" s="41">
        <f t="shared" si="22"/>
        <v>1.4299999999999971E-4</v>
      </c>
      <c r="B145" s="41">
        <f t="shared" si="19"/>
        <v>-0.94718918209941505</v>
      </c>
      <c r="C145" s="41" t="str">
        <f t="shared" si="18"/>
        <v>0.784265533184626+0.620425316584224i</v>
      </c>
      <c r="D145" s="41" t="str">
        <f>COMPLEX(COS($A145*'Med(1)'!$B$11),SIN($A145*'Med(1)'!$B$11))</f>
        <v>-0.941802908560506+0.336165556574392i</v>
      </c>
      <c r="E145" s="41">
        <f>EXP(-A145*'Med(1)'!$B$10)</f>
        <v>0.99999999999999944</v>
      </c>
      <c r="F145" s="41" t="str">
        <f t="shared" si="23"/>
        <v>-0.947189182099415-0.320675308238472i</v>
      </c>
      <c r="G145" s="41" t="str">
        <f>COMPLEX(COS(-$A145*'Med(1)'!$B$11),SIN(-$A145*'Med(1)'!$B$11))</f>
        <v>-0.941802908560506-0.336165556574392i</v>
      </c>
      <c r="H145" s="42" t="str">
        <f t="shared" si="20"/>
        <v>0</v>
      </c>
      <c r="I145" s="41">
        <f t="shared" si="21"/>
        <v>0</v>
      </c>
      <c r="J145" s="41">
        <f>EXP('Med(1)'!$B$10*(A145-$A$1002))</f>
        <v>0.99999999999999667</v>
      </c>
      <c r="K145" s="41">
        <f t="shared" si="24"/>
        <v>0</v>
      </c>
      <c r="L145" s="41">
        <f t="shared" si="25"/>
        <v>-2.5136420482547001E-3</v>
      </c>
      <c r="M145" s="41">
        <f t="shared" si="26"/>
        <v>0</v>
      </c>
      <c r="N145" s="41"/>
    </row>
    <row r="146" spans="1:14" x14ac:dyDescent="0.25">
      <c r="A146" s="41">
        <f t="shared" si="22"/>
        <v>1.4399999999999971E-4</v>
      </c>
      <c r="B146" s="41">
        <f t="shared" si="19"/>
        <v>-0.924927155964827</v>
      </c>
      <c r="C146" s="41" t="str">
        <f t="shared" si="18"/>
        <v>0.784265533184626+0.620425316584224i</v>
      </c>
      <c r="D146" s="41" t="str">
        <f>COMPLEX(COS($A146*'Med(1)'!$B$11),SIN($A146*'Med(1)'!$B$11))</f>
        <v>-0.96123969175396+0.27571408197035i</v>
      </c>
      <c r="E146" s="41">
        <f>EXP(-A146*'Med(1)'!$B$10)</f>
        <v>0.99999999999999944</v>
      </c>
      <c r="F146" s="41" t="str">
        <f t="shared" si="23"/>
        <v>-0.924927155964827-0.380144388566786i</v>
      </c>
      <c r="G146" s="41" t="str">
        <f>COMPLEX(COS(-$A146*'Med(1)'!$B$11),SIN(-$A146*'Med(1)'!$B$11))</f>
        <v>-0.96123969175396-0.27571408197035i</v>
      </c>
      <c r="H146" s="42" t="str">
        <f t="shared" si="20"/>
        <v>0</v>
      </c>
      <c r="I146" s="41">
        <f t="shared" si="21"/>
        <v>0</v>
      </c>
      <c r="J146" s="41">
        <f>EXP('Med(1)'!$B$10*(A146-$A$1002))</f>
        <v>0.99999999999999667</v>
      </c>
      <c r="K146" s="41">
        <f t="shared" si="24"/>
        <v>0</v>
      </c>
      <c r="L146" s="41">
        <f t="shared" si="25"/>
        <v>-2.4545632855019301E-3</v>
      </c>
      <c r="M146" s="41">
        <f t="shared" si="26"/>
        <v>0</v>
      </c>
      <c r="N146" s="41"/>
    </row>
    <row r="147" spans="1:14" x14ac:dyDescent="0.25">
      <c r="A147" s="41">
        <f t="shared" si="22"/>
        <v>1.449999999999997E-4</v>
      </c>
      <c r="B147" s="41">
        <f t="shared" si="19"/>
        <v>-0.89893566692621296</v>
      </c>
      <c r="C147" s="41" t="str">
        <f t="shared" si="18"/>
        <v>0.784265533184626+0.620425316584224i</v>
      </c>
      <c r="D147" s="41" t="str">
        <f>COMPLEX(COS($A147*'Med(1)'!$B$11),SIN($A147*'Med(1)'!$B$11))</f>
        <v>-0.976800593750549+0.214150881503147i</v>
      </c>
      <c r="E147" s="41">
        <f>EXP(-A147*'Med(1)'!$B$10)</f>
        <v>0.99999999999999944</v>
      </c>
      <c r="F147" s="41" t="str">
        <f t="shared" si="23"/>
        <v>-0.898935666926213-0.438080662353318i</v>
      </c>
      <c r="G147" s="41" t="str">
        <f>COMPLEX(COS(-$A147*'Med(1)'!$B$11),SIN(-$A147*'Med(1)'!$B$11))</f>
        <v>-0.976800593750549-0.214150881503147i</v>
      </c>
      <c r="H147" s="42" t="str">
        <f t="shared" si="20"/>
        <v>0</v>
      </c>
      <c r="I147" s="41">
        <f t="shared" si="21"/>
        <v>0</v>
      </c>
      <c r="J147" s="41">
        <f>EXP('Med(1)'!$B$10*(A147-$A$1002))</f>
        <v>0.99999999999999667</v>
      </c>
      <c r="K147" s="41">
        <f t="shared" si="24"/>
        <v>0</v>
      </c>
      <c r="L147" s="41">
        <f t="shared" si="25"/>
        <v>-2.3855873079686998E-3</v>
      </c>
      <c r="M147" s="41">
        <f t="shared" si="26"/>
        <v>0</v>
      </c>
      <c r="N147" s="41"/>
    </row>
    <row r="148" spans="1:14" x14ac:dyDescent="0.25">
      <c r="A148" s="41">
        <f t="shared" si="22"/>
        <v>1.459999999999997E-4</v>
      </c>
      <c r="B148" s="41">
        <f t="shared" si="19"/>
        <v>-0.869319517068329</v>
      </c>
      <c r="C148" s="41" t="str">
        <f t="shared" si="18"/>
        <v>0.784265533184626+0.620425316584224i</v>
      </c>
      <c r="D148" s="41" t="str">
        <f>COMPLEX(COS($A148*'Med(1)'!$B$11),SIN($A148*'Med(1)'!$B$11))</f>
        <v>-0.98842287035861+0.151724188421117i</v>
      </c>
      <c r="E148" s="41">
        <f>EXP(-A148*'Med(1)'!$B$10)</f>
        <v>0.99999999999999944</v>
      </c>
      <c r="F148" s="41" t="str">
        <f t="shared" si="23"/>
        <v>-0.869319517068329-0.494250520732235i</v>
      </c>
      <c r="G148" s="41" t="str">
        <f>COMPLEX(COS(-$A148*'Med(1)'!$B$11),SIN(-$A148*'Med(1)'!$B$11))</f>
        <v>-0.98842287035861-0.151724188421117i</v>
      </c>
      <c r="H148" s="42" t="str">
        <f t="shared" si="20"/>
        <v>0</v>
      </c>
      <c r="I148" s="41">
        <f t="shared" si="21"/>
        <v>0</v>
      </c>
      <c r="J148" s="41">
        <f>EXP('Med(1)'!$B$10*(A148-$A$1002))</f>
        <v>0.99999999999999667</v>
      </c>
      <c r="K148" s="41">
        <f t="shared" si="24"/>
        <v>0</v>
      </c>
      <c r="L148" s="41">
        <f t="shared" si="25"/>
        <v>-2.3069922384756198E-3</v>
      </c>
      <c r="M148" s="41">
        <f t="shared" si="26"/>
        <v>0</v>
      </c>
      <c r="N148" s="41"/>
    </row>
    <row r="149" spans="1:14" x14ac:dyDescent="0.25">
      <c r="A149" s="41">
        <f t="shared" si="22"/>
        <v>1.469999999999997E-4</v>
      </c>
      <c r="B149" s="41">
        <f t="shared" si="19"/>
        <v>-0.83619812372208502</v>
      </c>
      <c r="C149" s="41" t="str">
        <f t="shared" si="18"/>
        <v>0.784265533184626+0.620425316584224i</v>
      </c>
      <c r="D149" s="41" t="str">
        <f>COMPLEX(COS($A149*'Med(1)'!$B$11),SIN($A149*'Med(1)'!$B$11))</f>
        <v>-0.996059658590944+0.0886857177210198i</v>
      </c>
      <c r="E149" s="41">
        <f>EXP(-A149*'Med(1)'!$B$10)</f>
        <v>0.99999999999999944</v>
      </c>
      <c r="F149" s="41" t="str">
        <f t="shared" si="23"/>
        <v>-0.836198123722085-0.548427477323723i</v>
      </c>
      <c r="G149" s="41" t="str">
        <f>COMPLEX(COS(-$A149*'Med(1)'!$B$11),SIN(-$A149*'Med(1)'!$B$11))</f>
        <v>-0.996059658590944-0.0886857177210198i</v>
      </c>
      <c r="H149" s="42" t="str">
        <f t="shared" si="20"/>
        <v>0</v>
      </c>
      <c r="I149" s="41">
        <f t="shared" si="21"/>
        <v>0</v>
      </c>
      <c r="J149" s="41">
        <f>EXP('Med(1)'!$B$10*(A149-$A$1002))</f>
        <v>0.99999999999999667</v>
      </c>
      <c r="K149" s="41">
        <f t="shared" si="24"/>
        <v>0</v>
      </c>
      <c r="L149" s="41">
        <f t="shared" si="25"/>
        <v>-2.2190949856508301E-3</v>
      </c>
      <c r="M149" s="41">
        <f t="shared" si="26"/>
        <v>0</v>
      </c>
      <c r="N149" s="41"/>
    </row>
    <row r="150" spans="1:14" x14ac:dyDescent="0.25">
      <c r="A150" s="41">
        <f t="shared" si="22"/>
        <v>1.4799999999999969E-4</v>
      </c>
      <c r="B150" s="41">
        <f t="shared" si="19"/>
        <v>-0.79970503795366099</v>
      </c>
      <c r="C150" s="41" t="str">
        <f t="shared" si="18"/>
        <v>0.784265533184626+0.620425316584224i</v>
      </c>
      <c r="D150" s="41" t="str">
        <f>COMPLEX(COS($A150*'Med(1)'!$B$11),SIN($A150*'Med(1)'!$B$11))</f>
        <v>-0.999680165624316+0.0252896511905672i</v>
      </c>
      <c r="E150" s="41">
        <f>EXP(-A150*'Med(1)'!$B$10)</f>
        <v>0.99999999999999944</v>
      </c>
      <c r="F150" s="41" t="str">
        <f t="shared" si="23"/>
        <v>-0.799705037953661-0.600393081465412i</v>
      </c>
      <c r="G150" s="41" t="str">
        <f>COMPLEX(COS(-$A150*'Med(1)'!$B$11),SIN(-$A150*'Med(1)'!$B$11))</f>
        <v>-0.999680165624316-0.0252896511905672i</v>
      </c>
      <c r="H150" s="42" t="str">
        <f t="shared" si="20"/>
        <v>0</v>
      </c>
      <c r="I150" s="41">
        <f t="shared" si="21"/>
        <v>0</v>
      </c>
      <c r="J150" s="41">
        <f>EXP('Med(1)'!$B$10*(A150-$A$1002))</f>
        <v>0.99999999999999667</v>
      </c>
      <c r="K150" s="41">
        <f t="shared" si="24"/>
        <v>0</v>
      </c>
      <c r="L150" s="41">
        <f t="shared" si="25"/>
        <v>-2.1222499661007099E-3</v>
      </c>
      <c r="M150" s="41">
        <f t="shared" si="26"/>
        <v>0</v>
      </c>
      <c r="N150" s="41"/>
    </row>
    <row r="151" spans="1:14" x14ac:dyDescent="0.25">
      <c r="A151" s="41">
        <f t="shared" si="22"/>
        <v>1.4899999999999969E-4</v>
      </c>
      <c r="B151" s="41">
        <f t="shared" si="19"/>
        <v>-0.75998740606397996</v>
      </c>
      <c r="C151" s="41" t="str">
        <f t="shared" si="18"/>
        <v>0.784265533184626+0.620425316584224i</v>
      </c>
      <c r="D151" s="41" t="str">
        <f>COMPLEX(COS($A151*'Med(1)'!$B$11),SIN($A151*'Med(1)'!$B$11))</f>
        <v>-0.999269792961333-0.0382083874956i</v>
      </c>
      <c r="E151" s="41">
        <f>EXP(-A151*'Med(1)'!$B$10)</f>
        <v>0.99999999999999944</v>
      </c>
      <c r="F151" s="41" t="str">
        <f t="shared" si="23"/>
        <v>-0.75998740606398-0.649937799042448i</v>
      </c>
      <c r="G151" s="41" t="str">
        <f>COMPLEX(COS(-$A151*'Med(1)'!$B$11),SIN(-$A151*'Med(1)'!$B$11))</f>
        <v>-0.999269792961333+0.0382083874956i</v>
      </c>
      <c r="H151" s="42" t="str">
        <f t="shared" si="20"/>
        <v>0</v>
      </c>
      <c r="I151" s="41">
        <f t="shared" si="21"/>
        <v>0</v>
      </c>
      <c r="J151" s="41">
        <f>EXP('Med(1)'!$B$10*(A151-$A$1002))</f>
        <v>0.99999999999999667</v>
      </c>
      <c r="K151" s="41">
        <f t="shared" si="24"/>
        <v>0</v>
      </c>
      <c r="L151" s="41">
        <f t="shared" si="25"/>
        <v>-2.0168476753421498E-3</v>
      </c>
      <c r="M151" s="41">
        <f t="shared" si="26"/>
        <v>0</v>
      </c>
      <c r="N151" s="41"/>
    </row>
    <row r="152" spans="1:14" x14ac:dyDescent="0.25">
      <c r="A152" s="41">
        <f t="shared" si="22"/>
        <v>1.4999999999999969E-4</v>
      </c>
      <c r="B152" s="41">
        <f t="shared" si="19"/>
        <v>-0.71720537626991998</v>
      </c>
      <c r="C152" s="41" t="str">
        <f t="shared" si="18"/>
        <v>0.784265533184626+0.620425316584224i</v>
      </c>
      <c r="D152" s="41" t="str">
        <f>COMPLEX(COS($A152*'Med(1)'!$B$11),SIN($A152*'Med(1)'!$B$11))</f>
        <v>-0.994830195294059-0.101552363493837i</v>
      </c>
      <c r="E152" s="41">
        <f>EXP(-A152*'Med(1)'!$B$10)</f>
        <v>0.99999999999999944</v>
      </c>
      <c r="F152" s="41" t="str">
        <f t="shared" si="23"/>
        <v>-0.71720537626992-0.696861857364514i</v>
      </c>
      <c r="G152" s="41" t="str">
        <f>COMPLEX(COS(-$A152*'Med(1)'!$B$11),SIN(-$A152*'Med(1)'!$B$11))</f>
        <v>-0.994830195294059+0.101552363493837i</v>
      </c>
      <c r="H152" s="42" t="str">
        <f t="shared" si="20"/>
        <v>0</v>
      </c>
      <c r="I152" s="41">
        <f t="shared" si="21"/>
        <v>0</v>
      </c>
      <c r="J152" s="41">
        <f>EXP('Med(1)'!$B$10*(A152-$A$1002))</f>
        <v>0.99999999999999667</v>
      </c>
      <c r="K152" s="41">
        <f t="shared" si="24"/>
        <v>0</v>
      </c>
      <c r="L152" s="41">
        <f t="shared" si="25"/>
        <v>-1.9033131132585E-3</v>
      </c>
      <c r="M152" s="41">
        <f t="shared" si="26"/>
        <v>0</v>
      </c>
      <c r="N152" s="41"/>
    </row>
    <row r="153" spans="1:14" x14ac:dyDescent="0.25">
      <c r="A153" s="41">
        <f t="shared" si="22"/>
        <v>1.5099999999999969E-4</v>
      </c>
      <c r="B153" s="41">
        <f t="shared" si="19"/>
        <v>-0.67153145295958205</v>
      </c>
      <c r="C153" s="41" t="str">
        <f t="shared" si="18"/>
        <v>0.784265533184626+0.620425316584224i</v>
      </c>
      <c r="D153" s="41" t="str">
        <f>COMPLEX(COS($A153*'Med(1)'!$B$11),SIN($A153*'Med(1)'!$B$11))</f>
        <v>-0.986379273832012-0.164486863167343i</v>
      </c>
      <c r="E153" s="41">
        <f>EXP(-A153*'Med(1)'!$B$10)</f>
        <v>0.99999999999999944</v>
      </c>
      <c r="F153" s="41" t="str">
        <f t="shared" si="23"/>
        <v>-0.671531452959582-0.740976050683145i</v>
      </c>
      <c r="G153" s="41" t="str">
        <f>COMPLEX(COS(-$A153*'Med(1)'!$B$11),SIN(-$A153*'Med(1)'!$B$11))</f>
        <v>-0.986379273832012+0.164486863167343i</v>
      </c>
      <c r="H153" s="42" t="str">
        <f t="shared" si="20"/>
        <v>0</v>
      </c>
      <c r="I153" s="41">
        <f t="shared" si="21"/>
        <v>0</v>
      </c>
      <c r="J153" s="41">
        <f>EXP('Med(1)'!$B$10*(A153-$A$1002))</f>
        <v>0.99999999999999667</v>
      </c>
      <c r="K153" s="41">
        <f t="shared" si="24"/>
        <v>0</v>
      </c>
      <c r="L153" s="41">
        <f t="shared" si="25"/>
        <v>-1.78210407042805E-3</v>
      </c>
      <c r="M153" s="41">
        <f t="shared" si="26"/>
        <v>0</v>
      </c>
      <c r="N153" s="41"/>
    </row>
    <row r="154" spans="1:14" x14ac:dyDescent="0.25">
      <c r="A154" s="41">
        <f t="shared" si="22"/>
        <v>1.5199999999999968E-4</v>
      </c>
      <c r="B154" s="41">
        <f t="shared" si="19"/>
        <v>-0.62314980112538099</v>
      </c>
      <c r="C154" s="41" t="str">
        <f t="shared" si="18"/>
        <v>0.784265533184626+0.620425316584224i</v>
      </c>
      <c r="D154" s="41" t="str">
        <f>COMPLEX(COS($A154*'Med(1)'!$B$11),SIN($A154*'Med(1)'!$B$11))</f>
        <v>-0.97395110412146-0.226758123957199i</v>
      </c>
      <c r="E154" s="41">
        <f>EXP(-A154*'Med(1)'!$B$10)</f>
        <v>0.99999999999999944</v>
      </c>
      <c r="F154" s="41" t="str">
        <f t="shared" si="23"/>
        <v>-0.623149801125381-0.782102503101349i</v>
      </c>
      <c r="G154" s="41" t="str">
        <f>COMPLEX(COS(-$A154*'Med(1)'!$B$11),SIN(-$A154*'Med(1)'!$B$11))</f>
        <v>-0.97395110412146+0.226758123957199i</v>
      </c>
      <c r="H154" s="42" t="str">
        <f t="shared" si="20"/>
        <v>0</v>
      </c>
      <c r="I154" s="41">
        <f t="shared" si="21"/>
        <v>0</v>
      </c>
      <c r="J154" s="41">
        <f>EXP('Med(1)'!$B$10*(A154-$A$1002))</f>
        <v>0.99999999999999667</v>
      </c>
      <c r="K154" s="41">
        <f t="shared" si="24"/>
        <v>0</v>
      </c>
      <c r="L154" s="41">
        <f t="shared" si="25"/>
        <v>-1.65370928223493E-3</v>
      </c>
      <c r="M154" s="41">
        <f t="shared" si="26"/>
        <v>0</v>
      </c>
      <c r="N154" s="41"/>
    </row>
    <row r="155" spans="1:14" x14ac:dyDescent="0.25">
      <c r="A155" s="41">
        <f t="shared" si="22"/>
        <v>1.5299999999999968E-4</v>
      </c>
      <c r="B155" s="41">
        <f t="shared" si="19"/>
        <v>-0.57225550377963097</v>
      </c>
      <c r="C155" s="41" t="str">
        <f t="shared" si="18"/>
        <v>0.784265533184626+0.620425316584224i</v>
      </c>
      <c r="D155" s="41" t="str">
        <f>COMPLEX(COS($A155*'Med(1)'!$B$11),SIN($A155*'Med(1)'!$B$11))</f>
        <v>-0.957595798647048-0.288115057595957i</v>
      </c>
      <c r="E155" s="41">
        <f>EXP(-A155*'Med(1)'!$B$10)</f>
        <v>0.99999999999999944</v>
      </c>
      <c r="F155" s="41" t="str">
        <f t="shared" si="23"/>
        <v>-0.572255503779631-0.820075385799329i</v>
      </c>
      <c r="G155" s="41" t="str">
        <f>COMPLEX(COS(-$A155*'Med(1)'!$B$11),SIN(-$A155*'Med(1)'!$B$11))</f>
        <v>-0.957595798647048+0.288115057595957i</v>
      </c>
      <c r="H155" s="42" t="str">
        <f t="shared" si="20"/>
        <v>0</v>
      </c>
      <c r="I155" s="41">
        <f t="shared" si="21"/>
        <v>0</v>
      </c>
      <c r="J155" s="41">
        <f>EXP('Med(1)'!$B$10*(A155-$A$1002))</f>
        <v>0.99999999999999667</v>
      </c>
      <c r="K155" s="41">
        <f t="shared" si="24"/>
        <v>0</v>
      </c>
      <c r="L155" s="41">
        <f t="shared" si="25"/>
        <v>-1.5186464582053101E-3</v>
      </c>
      <c r="M155" s="41">
        <f t="shared" si="26"/>
        <v>0</v>
      </c>
      <c r="N155" s="41"/>
    </row>
    <row r="156" spans="1:14" x14ac:dyDescent="0.25">
      <c r="A156" s="41">
        <f t="shared" si="22"/>
        <v>1.5399999999999968E-4</v>
      </c>
      <c r="B156" s="41">
        <f t="shared" si="19"/>
        <v>-0.51905377534678498</v>
      </c>
      <c r="C156" s="41" t="str">
        <f t="shared" si="18"/>
        <v>0.784265533184626+0.620425316584224i</v>
      </c>
      <c r="D156" s="41" t="str">
        <f>COMPLEX(COS($A156*'Med(1)'!$B$11),SIN($A156*'Med(1)'!$B$11))</f>
        <v>-0.937379304769773-0.348310262538067i</v>
      </c>
      <c r="E156" s="41">
        <f>EXP(-A156*'Med(1)'!$B$10)</f>
        <v>0.99999999999999944</v>
      </c>
      <c r="F156" s="41" t="str">
        <f t="shared" si="23"/>
        <v>-0.519053775346785-0.85474158568438i</v>
      </c>
      <c r="G156" s="41" t="str">
        <f>COMPLEX(COS(-$A156*'Med(1)'!$B$11),SIN(-$A156*'Med(1)'!$B$11))</f>
        <v>-0.937379304769773+0.348310262538067i</v>
      </c>
      <c r="H156" s="42" t="str">
        <f t="shared" si="20"/>
        <v>0</v>
      </c>
      <c r="I156" s="41">
        <f t="shared" si="21"/>
        <v>0</v>
      </c>
      <c r="J156" s="41">
        <f>EXP('Med(1)'!$B$10*(A156-$A$1002))</f>
        <v>0.99999999999999667</v>
      </c>
      <c r="K156" s="41">
        <f t="shared" si="24"/>
        <v>0</v>
      </c>
      <c r="L156" s="41">
        <f t="shared" si="25"/>
        <v>-1.37746019451486E-3</v>
      </c>
      <c r="M156" s="41">
        <f t="shared" si="26"/>
        <v>0</v>
      </c>
      <c r="N156" s="41"/>
    </row>
    <row r="157" spans="1:14" x14ac:dyDescent="0.25">
      <c r="A157" s="41">
        <f t="shared" si="22"/>
        <v>1.5499999999999967E-4</v>
      </c>
      <c r="B157" s="41">
        <f t="shared" si="19"/>
        <v>-0.46375913420414899</v>
      </c>
      <c r="C157" s="41" t="str">
        <f t="shared" si="18"/>
        <v>0.784265533184626+0.620425316584224i</v>
      </c>
      <c r="D157" s="41" t="str">
        <f>COMPLEX(COS($A157*'Med(1)'!$B$11),SIN($A157*'Med(1)'!$B$11))</f>
        <v>-0.91338313881606-0.407101021524783i</v>
      </c>
      <c r="E157" s="41">
        <f>EXP(-A157*'Med(1)'!$B$10)</f>
        <v>0.99999999999999944</v>
      </c>
      <c r="F157" s="41" t="str">
        <f t="shared" si="23"/>
        <v>-0.463759134204149-0.885961322768785i</v>
      </c>
      <c r="G157" s="41" t="str">
        <f>COMPLEX(COS(-$A157*'Med(1)'!$B$11),SIN(-$A157*'Med(1)'!$B$11))</f>
        <v>-0.91338313881606+0.407101021524783i</v>
      </c>
      <c r="H157" s="42" t="str">
        <f t="shared" si="20"/>
        <v>0</v>
      </c>
      <c r="I157" s="41">
        <f t="shared" si="21"/>
        <v>0</v>
      </c>
      <c r="J157" s="41">
        <f>EXP('Med(1)'!$B$10*(A157-$A$1002))</f>
        <v>0.99999999999999667</v>
      </c>
      <c r="K157" s="41">
        <f t="shared" si="24"/>
        <v>0</v>
      </c>
      <c r="L157" s="41">
        <f t="shared" si="25"/>
        <v>-1.23071977808483E-3</v>
      </c>
      <c r="M157" s="41">
        <f t="shared" si="26"/>
        <v>0</v>
      </c>
      <c r="N157" s="41"/>
    </row>
    <row r="158" spans="1:14" x14ac:dyDescent="0.25">
      <c r="A158" s="41">
        <f t="shared" si="22"/>
        <v>1.5599999999999967E-4</v>
      </c>
      <c r="B158" s="41">
        <f t="shared" si="19"/>
        <v>-0.40659453770744702</v>
      </c>
      <c r="C158" s="41" t="str">
        <f t="shared" si="18"/>
        <v>0.784265533184626+0.620425316584224i</v>
      </c>
      <c r="D158" s="41" t="str">
        <f>COMPLEX(COS($A158*'Med(1)'!$B$11),SIN($A158*'Med(1)'!$B$11))</f>
        <v>-0.88570405739013-0.464250280261264i</v>
      </c>
      <c r="E158" s="41">
        <f>EXP(-A158*'Med(1)'!$B$10)</f>
        <v>0.99999999999999944</v>
      </c>
      <c r="F158" s="41" t="str">
        <f t="shared" si="23"/>
        <v>-0.406594537707447-0.913608713786415i</v>
      </c>
      <c r="G158" s="41" t="str">
        <f>COMPLEX(COS(-$A158*'Med(1)'!$B$11),SIN(-$A158*'Med(1)'!$B$11))</f>
        <v>-0.88570405739013+0.464250280261264i</v>
      </c>
      <c r="H158" s="42" t="str">
        <f t="shared" si="20"/>
        <v>0</v>
      </c>
      <c r="I158" s="41">
        <f t="shared" si="21"/>
        <v>0</v>
      </c>
      <c r="J158" s="41">
        <f>EXP('Med(1)'!$B$10*(A158-$A$1002))</f>
        <v>0.99999999999999667</v>
      </c>
      <c r="K158" s="41">
        <f t="shared" si="24"/>
        <v>0</v>
      </c>
      <c r="L158" s="41">
        <f t="shared" si="25"/>
        <v>-1.07901689112076E-3</v>
      </c>
      <c r="M158" s="41">
        <f t="shared" si="26"/>
        <v>0</v>
      </c>
      <c r="N158" s="41"/>
    </row>
    <row r="159" spans="1:14" x14ac:dyDescent="0.25">
      <c r="A159" s="41">
        <f t="shared" si="22"/>
        <v>1.5699999999999967E-4</v>
      </c>
      <c r="B159" s="41">
        <f t="shared" si="19"/>
        <v>-0.34779048318901801</v>
      </c>
      <c r="C159" s="41" t="str">
        <f t="shared" si="18"/>
        <v>0.784265533184626+0.620425316584224i</v>
      </c>
      <c r="D159" s="41" t="str">
        <f>COMPLEX(COS($A159*'Med(1)'!$B$11),SIN($A159*'Med(1)'!$B$11))</f>
        <v>-0.854453667234989-0.519527603259614i</v>
      </c>
      <c r="E159" s="41">
        <f>EXP(-A159*'Med(1)'!$B$10)</f>
        <v>0.99999999999999933</v>
      </c>
      <c r="F159" s="41" t="str">
        <f t="shared" si="23"/>
        <v>-0.347790483189018-0.937572279775351i</v>
      </c>
      <c r="G159" s="41" t="str">
        <f>COMPLEX(COS(-$A159*'Med(1)'!$B$11),SIN(-$A159*'Med(1)'!$B$11))</f>
        <v>-0.854453667234989+0.519527603259614i</v>
      </c>
      <c r="H159" s="42" t="str">
        <f t="shared" si="20"/>
        <v>0</v>
      </c>
      <c r="I159" s="41">
        <f t="shared" si="21"/>
        <v>0</v>
      </c>
      <c r="J159" s="41">
        <f>EXP('Med(1)'!$B$10*(A159-$A$1002))</f>
        <v>0.99999999999999667</v>
      </c>
      <c r="K159" s="41">
        <f t="shared" si="24"/>
        <v>0</v>
      </c>
      <c r="L159" s="41">
        <f t="shared" si="25"/>
        <v>-9.2296322534961099E-4</v>
      </c>
      <c r="M159" s="41">
        <f t="shared" si="26"/>
        <v>0</v>
      </c>
      <c r="N159" s="41"/>
    </row>
    <row r="160" spans="1:14" x14ac:dyDescent="0.25">
      <c r="A160" s="41">
        <f t="shared" si="22"/>
        <v>1.5799999999999967E-4</v>
      </c>
      <c r="B160" s="41">
        <f t="shared" si="19"/>
        <v>-0.28758407855354401</v>
      </c>
      <c r="C160" s="41" t="str">
        <f t="shared" si="18"/>
        <v>0.784265533184626+0.620425316584224i</v>
      </c>
      <c r="D160" s="41" t="str">
        <f>COMPLEX(COS($A160*'Med(1)'!$B$11),SIN($A160*'Med(1)'!$B$11))</f>
        <v>-0.819757975215145-0.572710102993797i</v>
      </c>
      <c r="E160" s="41">
        <f>EXP(-A160*'Med(1)'!$B$10)</f>
        <v>0.99999999999999933</v>
      </c>
      <c r="F160" s="41" t="str">
        <f t="shared" si="23"/>
        <v>-0.287584078553544-0.95775539557995i</v>
      </c>
      <c r="G160" s="41" t="str">
        <f>COMPLEX(COS(-$A160*'Med(1)'!$B$11),SIN(-$A160*'Med(1)'!$B$11))</f>
        <v>-0.819757975215145+0.572710102993797i</v>
      </c>
      <c r="H160" s="42" t="str">
        <f t="shared" si="20"/>
        <v>0</v>
      </c>
      <c r="I160" s="41">
        <f t="shared" si="21"/>
        <v>0</v>
      </c>
      <c r="J160" s="41">
        <f>EXP('Med(1)'!$B$10*(A160-$A$1002))</f>
        <v>0.99999999999999667</v>
      </c>
      <c r="K160" s="41">
        <f t="shared" si="24"/>
        <v>0</v>
      </c>
      <c r="L160" s="41">
        <f t="shared" si="25"/>
        <v>-7.6318801557522398E-4</v>
      </c>
      <c r="M160" s="41">
        <f t="shared" si="26"/>
        <v>0</v>
      </c>
      <c r="N160" s="41"/>
    </row>
    <row r="161" spans="1:14" x14ac:dyDescent="0.25">
      <c r="A161" s="41">
        <f t="shared" si="22"/>
        <v>1.5899999999999966E-4</v>
      </c>
      <c r="B161" s="41">
        <f t="shared" si="19"/>
        <v>-0.226218086218824</v>
      </c>
      <c r="C161" s="41" t="str">
        <f t="shared" si="18"/>
        <v>0.784265533184626+0.620425316584224i</v>
      </c>
      <c r="D161" s="41" t="str">
        <f>COMPLEX(COS($A161*'Med(1)'!$B$11),SIN($A161*'Med(1)'!$B$11))</f>
        <v>-0.781756880235588-0.623583338619883i</v>
      </c>
      <c r="E161" s="41">
        <f>EXP(-A161*'Med(1)'!$B$10)</f>
        <v>0.99999999999999933</v>
      </c>
      <c r="F161" s="41" t="str">
        <f t="shared" si="23"/>
        <v>-0.226218086218824-0.974076679459831i</v>
      </c>
      <c r="G161" s="41" t="str">
        <f>COMPLEX(COS(-$A161*'Med(1)'!$B$11),SIN(-$A161*'Med(1)'!$B$11))</f>
        <v>-0.781756880235588+0.623583338619883i</v>
      </c>
      <c r="H161" s="42" t="str">
        <f t="shared" si="20"/>
        <v>0</v>
      </c>
      <c r="I161" s="41">
        <f t="shared" si="21"/>
        <v>0</v>
      </c>
      <c r="J161" s="41">
        <f>EXP('Med(1)'!$B$10*(A161-$A$1002))</f>
        <v>0.99999999999999678</v>
      </c>
      <c r="K161" s="41">
        <f t="shared" si="24"/>
        <v>0</v>
      </c>
      <c r="L161" s="41">
        <f t="shared" si="25"/>
        <v>-6.0033550249696799E-4</v>
      </c>
      <c r="M161" s="41">
        <f t="shared" si="26"/>
        <v>0</v>
      </c>
      <c r="N161" s="41"/>
    </row>
    <row r="162" spans="1:14" x14ac:dyDescent="0.25">
      <c r="A162" s="41">
        <f t="shared" si="22"/>
        <v>1.5999999999999966E-4</v>
      </c>
      <c r="B162" s="41">
        <f t="shared" si="19"/>
        <v>-0.16393994425661301</v>
      </c>
      <c r="C162" s="41" t="str">
        <f t="shared" si="18"/>
        <v>0.784265533184626+0.620425316584224i</v>
      </c>
      <c r="D162" s="41" t="str">
        <f>COMPLEX(COS($A162*'Med(1)'!$B$11),SIN($A162*'Med(1)'!$B$11))</f>
        <v>-0.740603609145728-0.67194218063783i</v>
      </c>
      <c r="E162" s="41">
        <f>EXP(-A162*'Med(1)'!$B$10)</f>
        <v>0.99999999999999933</v>
      </c>
      <c r="F162" s="41" t="str">
        <f t="shared" si="23"/>
        <v>-0.163939944256613-0.986470321234825i</v>
      </c>
      <c r="G162" s="41" t="str">
        <f>COMPLEX(COS(-$A162*'Med(1)'!$B$11),SIN(-$A162*'Med(1)'!$B$11))</f>
        <v>-0.740603609145728+0.67194218063783i</v>
      </c>
      <c r="H162" s="42" t="str">
        <f t="shared" si="20"/>
        <v>0</v>
      </c>
      <c r="I162" s="41">
        <f t="shared" si="21"/>
        <v>0</v>
      </c>
      <c r="J162" s="41">
        <f>EXP('Med(1)'!$B$10*(A162-$A$1002))</f>
        <v>0.99999999999999678</v>
      </c>
      <c r="K162" s="41">
        <f t="shared" si="24"/>
        <v>0</v>
      </c>
      <c r="L162" s="41">
        <f t="shared" si="25"/>
        <v>-4.3506233502221603E-4</v>
      </c>
      <c r="M162" s="41">
        <f t="shared" si="26"/>
        <v>0</v>
      </c>
      <c r="N162" s="41"/>
    </row>
    <row r="163" spans="1:14" x14ac:dyDescent="0.25">
      <c r="A163" s="41">
        <f t="shared" si="22"/>
        <v>1.6099999999999966E-4</v>
      </c>
      <c r="B163" s="41">
        <f t="shared" si="19"/>
        <v>-0.101000768680401</v>
      </c>
      <c r="C163" s="41" t="str">
        <f t="shared" si="18"/>
        <v>0.784265533184626+0.620425316584224i</v>
      </c>
      <c r="D163" s="41" t="str">
        <f>COMPLEX(COS($A163*'Med(1)'!$B$11),SIN($A163*'Med(1)'!$B$11))</f>
        <v>-0.696464098902779-0.717591638008373i</v>
      </c>
      <c r="E163" s="41">
        <f>EXP(-A163*'Med(1)'!$B$10)</f>
        <v>0.99999999999999933</v>
      </c>
      <c r="F163" s="41" t="str">
        <f t="shared" si="23"/>
        <v>-0.101000768680401-0.994886347642769i</v>
      </c>
      <c r="G163" s="41" t="str">
        <f>COMPLEX(COS(-$A163*'Med(1)'!$B$11),SIN(-$A163*'Med(1)'!$B$11))</f>
        <v>-0.696464098902779+0.717591638008373i</v>
      </c>
      <c r="H163" s="42" t="str">
        <f t="shared" si="20"/>
        <v>0</v>
      </c>
      <c r="I163" s="41">
        <f t="shared" si="21"/>
        <v>0</v>
      </c>
      <c r="J163" s="41">
        <f>EXP('Med(1)'!$B$10*(A163-$A$1002))</f>
        <v>0.99999999999999678</v>
      </c>
      <c r="K163" s="41">
        <f t="shared" si="24"/>
        <v>0</v>
      </c>
      <c r="L163" s="41">
        <f t="shared" si="25"/>
        <v>-2.6803492254671502E-4</v>
      </c>
      <c r="M163" s="41">
        <f t="shared" si="26"/>
        <v>0</v>
      </c>
      <c r="N163" s="41"/>
    </row>
    <row r="164" spans="1:14" x14ac:dyDescent="0.25">
      <c r="A164" s="41">
        <f t="shared" si="22"/>
        <v>1.6199999999999966E-4</v>
      </c>
      <c r="B164" s="41">
        <f t="shared" si="19"/>
        <v>-3.7654340903145303E-2</v>
      </c>
      <c r="C164" s="41" t="str">
        <f t="shared" si="18"/>
        <v>0.784265533184626+0.620425316584224i</v>
      </c>
      <c r="D164" s="41" t="str">
        <f>COMPLEX(COS($A164*'Med(1)'!$B$11),SIN($A164*'Med(1)'!$B$11))</f>
        <v>-0.649516327485863-0.760347644389905i</v>
      </c>
      <c r="E164" s="41">
        <f>EXP(-A164*'Med(1)'!$B$10)</f>
        <v>0.99999999999999933</v>
      </c>
      <c r="F164" s="41" t="str">
        <f t="shared" si="23"/>
        <v>-0.0376543409031453-0.999290823840161i</v>
      </c>
      <c r="G164" s="41" t="str">
        <f>COMPLEX(COS(-$A164*'Med(1)'!$B$11),SIN(-$A164*'Med(1)'!$B$11))</f>
        <v>-0.649516327485863+0.760347644389905i</v>
      </c>
      <c r="H164" s="42" t="str">
        <f t="shared" si="20"/>
        <v>0</v>
      </c>
      <c r="I164" s="41">
        <f t="shared" si="21"/>
        <v>0</v>
      </c>
      <c r="J164" s="41">
        <f>EXP('Med(1)'!$B$10*(A164-$A$1002))</f>
        <v>0.99999999999999678</v>
      </c>
      <c r="K164" s="41">
        <f t="shared" si="24"/>
        <v>0</v>
      </c>
      <c r="L164" s="41">
        <f t="shared" si="25"/>
        <v>-9.9926747879104205E-5</v>
      </c>
      <c r="M164" s="41">
        <f t="shared" si="26"/>
        <v>0</v>
      </c>
      <c r="N164" s="41"/>
    </row>
    <row r="165" spans="1:14" x14ac:dyDescent="0.25">
      <c r="A165" s="41">
        <f t="shared" si="22"/>
        <v>1.6299999999999965E-4</v>
      </c>
      <c r="B165" s="41">
        <f t="shared" si="19"/>
        <v>2.5843915552364601E-2</v>
      </c>
      <c r="C165" s="41" t="str">
        <f t="shared" si="18"/>
        <v>0.784265533184626+0.620425316584224i</v>
      </c>
      <c r="D165" s="41" t="str">
        <f>COMPLEX(COS($A165*'Med(1)'!$B$11),SIN($A165*'Med(1)'!$B$11))</f>
        <v>-0.59994959625866-0.800037800325129i</v>
      </c>
      <c r="E165" s="41">
        <f>EXP(-A165*'Med(1)'!$B$10)</f>
        <v>0.99999999999999933</v>
      </c>
      <c r="F165" s="41" t="str">
        <f t="shared" si="23"/>
        <v>0.0258439155523646-0.999665990233198i</v>
      </c>
      <c r="G165" s="41" t="str">
        <f>COMPLEX(COS(-$A165*'Med(1)'!$B$11),SIN(-$A165*'Med(1)'!$B$11))</f>
        <v>-0.59994959625866+0.800037800325129i</v>
      </c>
      <c r="H165" s="42" t="str">
        <f t="shared" si="20"/>
        <v>0</v>
      </c>
      <c r="I165" s="41">
        <f t="shared" si="21"/>
        <v>0</v>
      </c>
      <c r="J165" s="41">
        <f>EXP('Med(1)'!$B$10*(A165-$A$1002))</f>
        <v>0.99999999999999678</v>
      </c>
      <c r="K165" s="41">
        <f t="shared" si="24"/>
        <v>0</v>
      </c>
      <c r="L165" s="41">
        <f t="shared" si="25"/>
        <v>6.8584348355816503E-5</v>
      </c>
      <c r="M165" s="41">
        <f t="shared" si="26"/>
        <v>0</v>
      </c>
      <c r="N165" s="41"/>
    </row>
    <row r="166" spans="1:14" x14ac:dyDescent="0.25">
      <c r="A166" s="41">
        <f t="shared" si="22"/>
        <v>1.6399999999999965E-4</v>
      </c>
      <c r="B166" s="41">
        <f t="shared" si="19"/>
        <v>8.9237964964408695E-2</v>
      </c>
      <c r="C166" s="41" t="str">
        <f t="shared" ref="C166:C229" si="27">C165</f>
        <v>0.784265533184626+0.620425316584224i</v>
      </c>
      <c r="D166" s="41" t="str">
        <f>COMPLEX(COS($A166*'Med(1)'!$B$11),SIN($A166*'Med(1)'!$B$11))</f>
        <v>-0.547963766674247-0.836502068384874i</v>
      </c>
      <c r="E166" s="41">
        <f>EXP(-A166*'Med(1)'!$B$10)</f>
        <v>0.99999999999999933</v>
      </c>
      <c r="F166" s="41" t="str">
        <f t="shared" si="23"/>
        <v>0.0892379649644087-0.996010334087458i</v>
      </c>
      <c r="G166" s="41" t="str">
        <f>COMPLEX(COS(-$A166*'Med(1)'!$B$11),SIN(-$A166*'Med(1)'!$B$11))</f>
        <v>-0.547963766674247+0.836502068384874i</v>
      </c>
      <c r="H166" s="42" t="str">
        <f t="shared" si="20"/>
        <v>0</v>
      </c>
      <c r="I166" s="41">
        <f t="shared" si="21"/>
        <v>0</v>
      </c>
      <c r="J166" s="41">
        <f>EXP('Med(1)'!$B$10*(A166-$A$1002))</f>
        <v>0.99999999999999678</v>
      </c>
      <c r="K166" s="41">
        <f t="shared" si="24"/>
        <v>0</v>
      </c>
      <c r="L166" s="41">
        <f t="shared" si="25"/>
        <v>2.3681890088528699E-4</v>
      </c>
      <c r="M166" s="41">
        <f t="shared" si="26"/>
        <v>0</v>
      </c>
      <c r="N166" s="41"/>
    </row>
    <row r="167" spans="1:14" x14ac:dyDescent="0.25">
      <c r="A167" s="41">
        <f t="shared" si="22"/>
        <v>1.6499999999999965E-4</v>
      </c>
      <c r="B167" s="41">
        <f t="shared" si="19"/>
        <v>0.15227219179169901</v>
      </c>
      <c r="C167" s="41" t="str">
        <f t="shared" si="27"/>
        <v>0.784265533184626+0.620425316584224i</v>
      </c>
      <c r="D167" s="41" t="str">
        <f>COMPLEX(COS($A167*'Med(1)'!$B$11),SIN($A167*'Med(1)'!$B$11))</f>
        <v>-0.493768454399894-0.86959341846609i</v>
      </c>
      <c r="E167" s="41">
        <f>EXP(-A167*'Med(1)'!$B$10)</f>
        <v>0.99999999999999933</v>
      </c>
      <c r="F167" s="41" t="str">
        <f t="shared" si="23"/>
        <v>0.152272191791699-0.988338595627506i</v>
      </c>
      <c r="G167" s="41" t="str">
        <f>COMPLEX(COS(-$A167*'Med(1)'!$B$11),SIN(-$A167*'Med(1)'!$B$11))</f>
        <v>-0.493768454399894+0.86959341846609i</v>
      </c>
      <c r="H167" s="42" t="str">
        <f t="shared" si="20"/>
        <v>0</v>
      </c>
      <c r="I167" s="41">
        <f t="shared" si="21"/>
        <v>0</v>
      </c>
      <c r="J167" s="41">
        <f>EXP('Med(1)'!$B$10*(A167-$A$1002))</f>
        <v>0.99999999999999678</v>
      </c>
      <c r="K167" s="41">
        <f t="shared" si="24"/>
        <v>0</v>
      </c>
      <c r="L167" s="41">
        <f t="shared" si="25"/>
        <v>4.04098559507562E-4</v>
      </c>
      <c r="M167" s="41">
        <f t="shared" si="26"/>
        <v>0</v>
      </c>
      <c r="N167" s="41"/>
    </row>
    <row r="168" spans="1:14" x14ac:dyDescent="0.25">
      <c r="A168" s="41">
        <f t="shared" si="22"/>
        <v>1.6599999999999964E-4</v>
      </c>
      <c r="B168" s="41">
        <f t="shared" si="19"/>
        <v>0.21469243135854699</v>
      </c>
      <c r="C168" s="41" t="str">
        <f t="shared" si="27"/>
        <v>0.784265533184626+0.620425316584224i</v>
      </c>
      <c r="D168" s="41" t="str">
        <f>COMPLEX(COS($A168*'Med(1)'!$B$11),SIN($A168*'Med(1)'!$B$11))</f>
        <v>-0.437582184111185-0.899178420642136i</v>
      </c>
      <c r="E168" s="41">
        <f>EXP(-A168*'Med(1)'!$B$10)</f>
        <v>0.99999999999999933</v>
      </c>
      <c r="F168" s="41" t="str">
        <f t="shared" si="23"/>
        <v>0.214692431358547-0.976681708601812i</v>
      </c>
      <c r="G168" s="41" t="str">
        <f>COMPLEX(COS(-$A168*'Med(1)'!$B$11),SIN(-$A168*'Med(1)'!$B$11))</f>
        <v>-0.437582184111185+0.899178420642136i</v>
      </c>
      <c r="H168" s="42" t="str">
        <f t="shared" si="20"/>
        <v>0</v>
      </c>
      <c r="I168" s="41">
        <f t="shared" si="21"/>
        <v>0</v>
      </c>
      <c r="J168" s="41">
        <f>EXP('Med(1)'!$B$10*(A168-$A$1002))</f>
        <v>0.99999999999999678</v>
      </c>
      <c r="K168" s="41">
        <f t="shared" si="24"/>
        <v>0</v>
      </c>
      <c r="L168" s="41">
        <f t="shared" si="25"/>
        <v>5.6974882431484405E-4</v>
      </c>
      <c r="M168" s="41">
        <f t="shared" si="26"/>
        <v>0</v>
      </c>
      <c r="N168" s="41"/>
    </row>
    <row r="169" spans="1:14" x14ac:dyDescent="0.25">
      <c r="A169" s="41">
        <f t="shared" si="22"/>
        <v>1.6699999999999964E-4</v>
      </c>
      <c r="B169" s="41">
        <f t="shared" si="19"/>
        <v>0.27624699468985298</v>
      </c>
      <c r="C169" s="41" t="str">
        <f t="shared" si="27"/>
        <v>0.784265533184626+0.620425316584224i</v>
      </c>
      <c r="D169" s="41" t="str">
        <f>COMPLEX(COS($A169*'Med(1)'!$B$11),SIN($A169*'Med(1)'!$B$11))</f>
        <v>-0.379631508363537-0.925137783174823i</v>
      </c>
      <c r="E169" s="41">
        <f>EXP(-A169*'Med(1)'!$B$10)</f>
        <v>0.99999999999999933</v>
      </c>
      <c r="F169" s="41" t="str">
        <f t="shared" si="23"/>
        <v>0.276246994689853-0.961086675552639i</v>
      </c>
      <c r="G169" s="41" t="str">
        <f>COMPLEX(COS(-$A169*'Med(1)'!$B$11),SIN(-$A169*'Med(1)'!$B$11))</f>
        <v>-0.379631508363537+0.925137783174823i</v>
      </c>
      <c r="H169" s="42" t="str">
        <f t="shared" si="20"/>
        <v>0</v>
      </c>
      <c r="I169" s="41">
        <f t="shared" si="21"/>
        <v>0</v>
      </c>
      <c r="J169" s="41">
        <f>EXP('Med(1)'!$B$10*(A169-$A$1002))</f>
        <v>0.99999999999999678</v>
      </c>
      <c r="K169" s="41">
        <f t="shared" si="24"/>
        <v>0</v>
      </c>
      <c r="L169" s="41">
        <f t="shared" si="25"/>
        <v>7.3310176539107398E-4</v>
      </c>
      <c r="M169" s="41">
        <f t="shared" si="26"/>
        <v>0</v>
      </c>
      <c r="N169" s="41"/>
    </row>
    <row r="170" spans="1:14" x14ac:dyDescent="0.25">
      <c r="A170" s="41">
        <f t="shared" si="22"/>
        <v>1.6799999999999964E-4</v>
      </c>
      <c r="B170" s="41">
        <f t="shared" si="19"/>
        <v>0.33668768336367699</v>
      </c>
      <c r="C170" s="41" t="str">
        <f t="shared" si="27"/>
        <v>0.784265533184626+0.620425316584224i</v>
      </c>
      <c r="D170" s="41" t="str">
        <f>COMPLEX(COS($A170*'Med(1)'!$B$11),SIN($A170*'Med(1)'!$B$11))</f>
        <v>-0.320150094093932-0.94736683351891i</v>
      </c>
      <c r="E170" s="41">
        <f>EXP(-A170*'Med(1)'!$B$10)</f>
        <v>0.99999999999999933</v>
      </c>
      <c r="F170" s="41" t="str">
        <f t="shared" si="23"/>
        <v>0.336687683363677-0.941616378293835i</v>
      </c>
      <c r="G170" s="41" t="str">
        <f>COMPLEX(COS(-$A170*'Med(1)'!$B$11),SIN(-$A170*'Med(1)'!$B$11))</f>
        <v>-0.320150094093932+0.94736683351891i</v>
      </c>
      <c r="H170" s="42" t="str">
        <f t="shared" si="20"/>
        <v>0</v>
      </c>
      <c r="I170" s="41">
        <f t="shared" si="21"/>
        <v>0</v>
      </c>
      <c r="J170" s="41">
        <f>EXP('Med(1)'!$B$10*(A170-$A$1002))</f>
        <v>0.99999999999999678</v>
      </c>
      <c r="K170" s="41">
        <f t="shared" si="24"/>
        <v>0</v>
      </c>
      <c r="L170" s="41">
        <f t="shared" si="25"/>
        <v>8.9349871601846105E-4</v>
      </c>
      <c r="M170" s="41">
        <f t="shared" si="26"/>
        <v>0</v>
      </c>
      <c r="N170" s="41"/>
    </row>
    <row r="171" spans="1:14" x14ac:dyDescent="0.25">
      <c r="A171" s="41">
        <f t="shared" si="22"/>
        <v>1.6899999999999964E-4</v>
      </c>
      <c r="B171" s="41">
        <f t="shared" si="19"/>
        <v>0.395770790289309</v>
      </c>
      <c r="C171" s="41" t="str">
        <f t="shared" si="27"/>
        <v>0.784265533184626+0.620425316584224i</v>
      </c>
      <c r="D171" s="41" t="str">
        <f>COMPLEX(COS($A171*'Med(1)'!$B$11),SIN($A171*'Med(1)'!$B$11))</f>
        <v>-0.259377780436257-0.965775940379528i</v>
      </c>
      <c r="E171" s="41">
        <f>EXP(-A171*'Med(1)'!$B$10)</f>
        <v>0.99999999999999933</v>
      </c>
      <c r="F171" s="41" t="str">
        <f t="shared" si="23"/>
        <v>0.395770790289309-0.918349324360711i</v>
      </c>
      <c r="G171" s="41" t="str">
        <f>COMPLEX(COS(-$A171*'Med(1)'!$B$11),SIN(-$A171*'Med(1)'!$B$11))</f>
        <v>-0.259377780436257+0.965775940379528i</v>
      </c>
      <c r="H171" s="42" t="str">
        <f t="shared" si="20"/>
        <v>0</v>
      </c>
      <c r="I171" s="41">
        <f t="shared" si="21"/>
        <v>0</v>
      </c>
      <c r="J171" s="41">
        <f>EXP('Med(1)'!$B$10*(A171-$A$1002))</f>
        <v>0.99999999999999678</v>
      </c>
      <c r="K171" s="41">
        <f t="shared" si="24"/>
        <v>0</v>
      </c>
      <c r="L171" s="41">
        <f t="shared" si="25"/>
        <v>1.0502929285332401E-3</v>
      </c>
      <c r="M171" s="41">
        <f t="shared" si="26"/>
        <v>0</v>
      </c>
      <c r="N171" s="41"/>
    </row>
    <row r="172" spans="1:14" x14ac:dyDescent="0.25">
      <c r="A172" s="41">
        <f t="shared" si="22"/>
        <v>1.6999999999999963E-4</v>
      </c>
      <c r="B172" s="41">
        <f t="shared" si="19"/>
        <v>0.45325808237550802</v>
      </c>
      <c r="C172" s="41" t="str">
        <f t="shared" si="27"/>
        <v>0.784265533184626+0.620425316584224i</v>
      </c>
      <c r="D172" s="41" t="str">
        <f>COMPLEX(COS($A172*'Med(1)'!$B$11),SIN($A172*'Med(1)'!$B$11))</f>
        <v>-0.197559611649315-0.980290875120733i</v>
      </c>
      <c r="E172" s="41">
        <f>EXP(-A172*'Med(1)'!$B$10)</f>
        <v>0.99999999999999933</v>
      </c>
      <c r="F172" s="41" t="str">
        <f t="shared" si="23"/>
        <v>0.453258082375508-0.891379330454367i</v>
      </c>
      <c r="G172" s="41" t="str">
        <f>COMPLEX(COS(-$A172*'Med(1)'!$B$11),SIN(-$A172*'Med(1)'!$B$11))</f>
        <v>-0.197559611649315+0.980290875120733i</v>
      </c>
      <c r="H172" s="42" t="str">
        <f t="shared" si="20"/>
        <v>0</v>
      </c>
      <c r="I172" s="41">
        <f t="shared" si="21"/>
        <v>0</v>
      </c>
      <c r="J172" s="41">
        <f>EXP('Med(1)'!$B$10*(A172-$A$1002))</f>
        <v>0.99999999999999678</v>
      </c>
      <c r="K172" s="41">
        <f t="shared" si="24"/>
        <v>0</v>
      </c>
      <c r="L172" s="41">
        <f t="shared" si="25"/>
        <v>1.20285218212172E-3</v>
      </c>
      <c r="M172" s="41">
        <f t="shared" si="26"/>
        <v>0</v>
      </c>
      <c r="N172" s="41"/>
    </row>
    <row r="173" spans="1:14" x14ac:dyDescent="0.25">
      <c r="A173" s="41">
        <f t="shared" si="22"/>
        <v>1.7099999999999963E-4</v>
      </c>
      <c r="B173" s="41">
        <f t="shared" si="19"/>
        <v>0.50891776112668297</v>
      </c>
      <c r="C173" s="41" t="str">
        <f t="shared" si="27"/>
        <v>0.784265533184626+0.620425316584224i</v>
      </c>
      <c r="D173" s="41" t="str">
        <f>COMPLEX(COS($A173*'Med(1)'!$B$11),SIN($A173*'Med(1)'!$B$11))</f>
        <v>-0.134944849056872-0.990853111067941i</v>
      </c>
      <c r="E173" s="41">
        <f>EXP(-A173*'Med(1)'!$B$10)</f>
        <v>0.99999999999999933</v>
      </c>
      <c r="F173" s="41" t="str">
        <f t="shared" si="23"/>
        <v>0.508917761126683-0.860815144156864i</v>
      </c>
      <c r="G173" s="41" t="str">
        <f>COMPLEX(COS(-$A173*'Med(1)'!$B$11),SIN(-$A173*'Med(1)'!$B$11))</f>
        <v>-0.134944849056872+0.990853111067941i</v>
      </c>
      <c r="H173" s="42" t="str">
        <f t="shared" si="20"/>
        <v>0</v>
      </c>
      <c r="I173" s="41">
        <f t="shared" si="21"/>
        <v>0</v>
      </c>
      <c r="J173" s="41">
        <f>EXP('Med(1)'!$B$10*(A173-$A$1002))</f>
        <v>0.99999999999999678</v>
      </c>
      <c r="K173" s="41">
        <f t="shared" si="24"/>
        <v>0</v>
      </c>
      <c r="L173" s="41">
        <f t="shared" si="25"/>
        <v>1.3505613320417E-3</v>
      </c>
      <c r="M173" s="41">
        <f t="shared" si="26"/>
        <v>0</v>
      </c>
      <c r="N173" s="41"/>
    </row>
    <row r="174" spans="1:14" x14ac:dyDescent="0.25">
      <c r="A174" s="41">
        <f t="shared" si="22"/>
        <v>1.7199999999999963E-4</v>
      </c>
      <c r="B174" s="41">
        <f t="shared" si="19"/>
        <v>0.56252539729366002</v>
      </c>
      <c r="C174" s="41" t="str">
        <f t="shared" si="27"/>
        <v>0.784265533184626+0.620425316584224i</v>
      </c>
      <c r="D174" s="41" t="str">
        <f>COMPLEX(COS($A174*'Med(1)'!$B$11),SIN($A174*'Med(1)'!$B$11))</f>
        <v>-0.0717859659838041-0.997420059497388i</v>
      </c>
      <c r="E174" s="41">
        <f>EXP(-A174*'Med(1)'!$B$10)</f>
        <v>0.99999999999999933</v>
      </c>
      <c r="F174" s="41" t="str">
        <f t="shared" si="23"/>
        <v>0.56252539729366-0.826780005442566i</v>
      </c>
      <c r="G174" s="41" t="str">
        <f>COMPLEX(COS(-$A174*'Med(1)'!$B$11),SIN(-$A174*'Med(1)'!$B$11))</f>
        <v>-0.0717859659838041+0.997420059497388i</v>
      </c>
      <c r="H174" s="42" t="str">
        <f t="shared" si="20"/>
        <v>0</v>
      </c>
      <c r="I174" s="41">
        <f t="shared" si="21"/>
        <v>0</v>
      </c>
      <c r="J174" s="41">
        <f>EXP('Med(1)'!$B$10*(A174-$A$1002))</f>
        <v>0.99999999999999678</v>
      </c>
      <c r="K174" s="41">
        <f t="shared" si="24"/>
        <v>0</v>
      </c>
      <c r="L174" s="41">
        <f t="shared" si="25"/>
        <v>1.4928247899901801E-3</v>
      </c>
      <c r="M174" s="41">
        <f t="shared" si="26"/>
        <v>0</v>
      </c>
      <c r="N174" s="41"/>
    </row>
    <row r="175" spans="1:14" x14ac:dyDescent="0.25">
      <c r="A175" s="41">
        <f t="shared" si="22"/>
        <v>1.7299999999999962E-4</v>
      </c>
      <c r="B175" s="41">
        <f t="shared" si="19"/>
        <v>0.61386483581042095</v>
      </c>
      <c r="C175" s="41" t="str">
        <f t="shared" si="27"/>
        <v>0.784265533184626+0.620425316584224i</v>
      </c>
      <c r="D175" s="41" t="str">
        <f>COMPLEX(COS($A175*'Med(1)'!$B$11),SIN($A175*'Med(1)'!$B$11))</f>
        <v>-0.00833762974089657-0.99996524136107i</v>
      </c>
      <c r="E175" s="41">
        <f>EXP(-A175*'Med(1)'!$B$10)</f>
        <v>0.99999999999999933</v>
      </c>
      <c r="F175" s="41" t="str">
        <f t="shared" si="23"/>
        <v>0.613864835810421-0.78941114975369i</v>
      </c>
      <c r="G175" s="41" t="str">
        <f>COMPLEX(COS(-$A175*'Med(1)'!$B$11),SIN(-$A175*'Med(1)'!$B$11))</f>
        <v>-0.00833762974089657+0.99996524136107i</v>
      </c>
      <c r="H175" s="42" t="str">
        <f t="shared" si="20"/>
        <v>0</v>
      </c>
      <c r="I175" s="41">
        <f t="shared" si="21"/>
        <v>0</v>
      </c>
      <c r="J175" s="41">
        <f>EXP('Med(1)'!$B$10*(A175-$A$1002))</f>
        <v>0.99999999999999678</v>
      </c>
      <c r="K175" s="41">
        <f t="shared" si="24"/>
        <v>0</v>
      </c>
      <c r="L175" s="41">
        <f t="shared" si="25"/>
        <v>1.6290689256162701E-3</v>
      </c>
      <c r="M175" s="41">
        <f t="shared" si="26"/>
        <v>0</v>
      </c>
      <c r="N175" s="41"/>
    </row>
    <row r="176" spans="1:14" x14ac:dyDescent="0.25">
      <c r="A176" s="41">
        <f t="shared" si="22"/>
        <v>1.7399999999999962E-4</v>
      </c>
      <c r="B176" s="41">
        <f t="shared" si="19"/>
        <v>0.66272906736793702</v>
      </c>
      <c r="C176" s="41" t="str">
        <f t="shared" si="27"/>
        <v>0.784265533184626+0.620425316584224i</v>
      </c>
      <c r="D176" s="41" t="str">
        <f>COMPLEX(COS($A176*'Med(1)'!$B$11),SIN($A176*'Med(1)'!$B$11))</f>
        <v>0.0551443252368781-0.998478394054758i</v>
      </c>
      <c r="E176" s="41">
        <f>EXP(-A176*'Med(1)'!$B$10)</f>
        <v>0.99999999999999933</v>
      </c>
      <c r="F176" s="41" t="str">
        <f t="shared" si="23"/>
        <v>0.662729067367937-0.74885925464377i</v>
      </c>
      <c r="G176" s="41" t="str">
        <f>COMPLEX(COS(-$A176*'Med(1)'!$B$11),SIN(-$A176*'Med(1)'!$B$11))</f>
        <v>0.0551443252368781+0.998478394054758i</v>
      </c>
      <c r="H176" s="42" t="str">
        <f t="shared" si="20"/>
        <v>0</v>
      </c>
      <c r="I176" s="41">
        <f t="shared" si="21"/>
        <v>0</v>
      </c>
      <c r="J176" s="41">
        <f>EXP('Med(1)'!$B$10*(A176-$A$1002))</f>
        <v>0.99999999999999678</v>
      </c>
      <c r="K176" s="41">
        <f t="shared" si="24"/>
        <v>0</v>
      </c>
      <c r="L176" s="41">
        <f t="shared" si="25"/>
        <v>1.75874437949591E-3</v>
      </c>
      <c r="M176" s="41">
        <f t="shared" si="26"/>
        <v>0</v>
      </c>
      <c r="N176" s="41"/>
    </row>
    <row r="177" spans="1:14" x14ac:dyDescent="0.25">
      <c r="A177" s="41">
        <f t="shared" si="22"/>
        <v>1.7499999999999962E-4</v>
      </c>
      <c r="B177" s="41">
        <f t="shared" si="19"/>
        <v>0.70892106311074099</v>
      </c>
      <c r="C177" s="41" t="str">
        <f t="shared" si="27"/>
        <v>0.784265533184626+0.620425316584224i</v>
      </c>
      <c r="D177" s="41" t="str">
        <f>COMPLEX(COS($A177*'Med(1)'!$B$11),SIN($A177*'Med(1)'!$B$11))</f>
        <v>0.118403928958109-0.992965512798548i</v>
      </c>
      <c r="E177" s="41">
        <f>EXP(-A177*'Med(1)'!$B$10)</f>
        <v>0.99999999999999933</v>
      </c>
      <c r="F177" s="41" t="str">
        <f t="shared" si="23"/>
        <v>0.708921063110741-0.705287832220247i</v>
      </c>
      <c r="G177" s="41" t="str">
        <f>COMPLEX(COS(-$A177*'Med(1)'!$B$11),SIN(-$A177*'Med(1)'!$B$11))</f>
        <v>0.118403928958109+0.992965512798548i</v>
      </c>
      <c r="H177" s="42" t="str">
        <f t="shared" si="20"/>
        <v>0</v>
      </c>
      <c r="I177" s="41">
        <f t="shared" si="21"/>
        <v>0</v>
      </c>
      <c r="J177" s="41">
        <f>EXP('Med(1)'!$B$10*(A177-$A$1002))</f>
        <v>0.99999999999999678</v>
      </c>
      <c r="K177" s="41">
        <f t="shared" si="24"/>
        <v>0</v>
      </c>
      <c r="L177" s="41">
        <f t="shared" si="25"/>
        <v>1.8813282782420501E-3</v>
      </c>
      <c r="M177" s="41">
        <f t="shared" si="26"/>
        <v>0</v>
      </c>
      <c r="N177" s="41"/>
    </row>
    <row r="178" spans="1:14" x14ac:dyDescent="0.25">
      <c r="A178" s="41">
        <f t="shared" si="22"/>
        <v>1.7599999999999962E-4</v>
      </c>
      <c r="B178" s="41">
        <f t="shared" si="19"/>
        <v>0.75225456909064603</v>
      </c>
      <c r="C178" s="41" t="str">
        <f t="shared" si="27"/>
        <v>0.784265533184626+0.620425316584224i</v>
      </c>
      <c r="D178" s="41" t="str">
        <f>COMPLEX(COS($A178*'Med(1)'!$B$11),SIN($A178*'Med(1)'!$B$11))</f>
        <v>0.181186107989309-0.983448826463119i</v>
      </c>
      <c r="E178" s="41">
        <f>EXP(-A178*'Med(1)'!$B$10)</f>
        <v>0.99999999999999933</v>
      </c>
      <c r="F178" s="41" t="str">
        <f t="shared" si="23"/>
        <v>0.752254569090646-0.658872569835962i</v>
      </c>
      <c r="G178" s="41" t="str">
        <f>COMPLEX(COS(-$A178*'Med(1)'!$B$11),SIN(-$A178*'Med(1)'!$B$11))</f>
        <v>0.181186107989309+0.983448826463119i</v>
      </c>
      <c r="H178" s="42" t="str">
        <f t="shared" si="20"/>
        <v>0</v>
      </c>
      <c r="I178" s="41">
        <f t="shared" si="21"/>
        <v>0</v>
      </c>
      <c r="J178" s="41">
        <f>EXP('Med(1)'!$B$10*(A178-$A$1002))</f>
        <v>0.99999999999999678</v>
      </c>
      <c r="K178" s="41">
        <f t="shared" si="24"/>
        <v>0</v>
      </c>
      <c r="L178" s="41">
        <f t="shared" si="25"/>
        <v>1.9963263428187101E-3</v>
      </c>
      <c r="M178" s="41">
        <f t="shared" si="26"/>
        <v>0</v>
      </c>
      <c r="N178" s="41"/>
    </row>
    <row r="179" spans="1:14" x14ac:dyDescent="0.25">
      <c r="A179" s="41">
        <f t="shared" si="22"/>
        <v>1.7699999999999961E-4</v>
      </c>
      <c r="B179" s="41">
        <f t="shared" si="19"/>
        <v>0.79255485727419395</v>
      </c>
      <c r="C179" s="41" t="str">
        <f t="shared" si="27"/>
        <v>0.784265533184626+0.620425316584224i</v>
      </c>
      <c r="D179" s="41" t="str">
        <f>COMPLEX(COS($A179*'Med(1)'!$B$11),SIN($A179*'Med(1)'!$B$11))</f>
        <v>0.243237713954172-0.969966707939169i</v>
      </c>
      <c r="E179" s="41">
        <f>EXP(-A179*'Med(1)'!$B$10)</f>
        <v>0.99999999999999933</v>
      </c>
      <c r="F179" s="41" t="str">
        <f t="shared" si="23"/>
        <v>0.792554857274194-0.609800621688008i</v>
      </c>
      <c r="G179" s="41" t="str">
        <f>COMPLEX(COS(-$A179*'Med(1)'!$B$11),SIN(-$A179*'Med(1)'!$B$11))</f>
        <v>0.243237713954172+0.969966707939169i</v>
      </c>
      <c r="H179" s="42" t="str">
        <f t="shared" si="20"/>
        <v>0</v>
      </c>
      <c r="I179" s="41">
        <f t="shared" si="21"/>
        <v>0</v>
      </c>
      <c r="J179" s="41">
        <f>EXP('Med(1)'!$B$10*(A179-$A$1002))</f>
        <v>0.99999999999999678</v>
      </c>
      <c r="K179" s="41">
        <f t="shared" si="24"/>
        <v>0</v>
      </c>
      <c r="L179" s="41">
        <f t="shared" si="25"/>
        <v>2.10327488155774E-3</v>
      </c>
      <c r="M179" s="41">
        <f t="shared" si="26"/>
        <v>0</v>
      </c>
      <c r="N179" s="41"/>
    </row>
    <row r="180" spans="1:14" x14ac:dyDescent="0.25">
      <c r="A180" s="41">
        <f t="shared" si="22"/>
        <v>1.7799999999999961E-4</v>
      </c>
      <c r="B180" s="41">
        <f t="shared" si="19"/>
        <v>0.829659430075673</v>
      </c>
      <c r="C180" s="41" t="str">
        <f t="shared" si="27"/>
        <v>0.784265533184626+0.620425316584224i</v>
      </c>
      <c r="D180" s="41" t="str">
        <f>COMPLEX(COS($A180*'Med(1)'!$B$11),SIN($A180*'Med(1)'!$B$11))</f>
        <v>0.304308544270701-0.952573519411414i</v>
      </c>
      <c r="E180" s="41">
        <f>EXP(-A180*'Med(1)'!$B$10)</f>
        <v>0.99999999999999933</v>
      </c>
      <c r="F180" s="41" t="str">
        <f t="shared" si="23"/>
        <v>0.829659430075673-0.558269854180313i</v>
      </c>
      <c r="G180" s="41" t="str">
        <f>COMPLEX(COS(-$A180*'Med(1)'!$B$11),SIN(-$A180*'Med(1)'!$B$11))</f>
        <v>0.304308544270701+0.952573519411414i</v>
      </c>
      <c r="H180" s="42" t="str">
        <f t="shared" si="20"/>
        <v>0</v>
      </c>
      <c r="I180" s="41">
        <f t="shared" si="21"/>
        <v>0</v>
      </c>
      <c r="J180" s="41">
        <f>EXP('Med(1)'!$B$10*(A180-$A$1002))</f>
        <v>0.99999999999999678</v>
      </c>
      <c r="K180" s="41">
        <f t="shared" si="24"/>
        <v>0</v>
      </c>
      <c r="L180" s="41">
        <f t="shared" si="25"/>
        <v>2.2017426598421202E-3</v>
      </c>
      <c r="M180" s="41">
        <f t="shared" si="26"/>
        <v>0</v>
      </c>
      <c r="N180" s="41"/>
    </row>
    <row r="181" spans="1:14" x14ac:dyDescent="0.25">
      <c r="A181" s="41">
        <f t="shared" si="22"/>
        <v>1.7899999999999961E-4</v>
      </c>
      <c r="B181" s="41">
        <f t="shared" si="19"/>
        <v>0.86341867557490204</v>
      </c>
      <c r="C181" s="41" t="str">
        <f t="shared" si="27"/>
        <v>0.784265533184626+0.620425316584224i</v>
      </c>
      <c r="D181" s="41" t="str">
        <f>COMPLEX(COS($A181*'Med(1)'!$B$11),SIN($A181*'Med(1)'!$B$11))</f>
        <v>0.364152351010383-0.93133939316106i</v>
      </c>
      <c r="E181" s="41">
        <f>EXP(-A181*'Med(1)'!$B$10)</f>
        <v>0.99999999999999933</v>
      </c>
      <c r="F181" s="41" t="str">
        <f t="shared" si="23"/>
        <v>0.863418675574902-0.504488048092798i</v>
      </c>
      <c r="G181" s="41" t="str">
        <f>COMPLEX(COS(-$A181*'Med(1)'!$B$11),SIN(-$A181*'Med(1)'!$B$11))</f>
        <v>0.364152351010383+0.93133939316106i</v>
      </c>
      <c r="H181" s="42" t="str">
        <f t="shared" si="20"/>
        <v>0</v>
      </c>
      <c r="I181" s="41">
        <f t="shared" si="21"/>
        <v>0</v>
      </c>
      <c r="J181" s="41">
        <f>EXP('Med(1)'!$B$10*(A181-$A$1002))</f>
        <v>0.99999999999999678</v>
      </c>
      <c r="K181" s="41">
        <f t="shared" si="24"/>
        <v>0</v>
      </c>
      <c r="L181" s="41">
        <f t="shared" si="25"/>
        <v>2.2913326389169702E-3</v>
      </c>
      <c r="M181" s="41">
        <f t="shared" si="26"/>
        <v>0</v>
      </c>
      <c r="N181" s="41"/>
    </row>
    <row r="182" spans="1:14" x14ac:dyDescent="0.25">
      <c r="A182" s="41">
        <f t="shared" si="22"/>
        <v>1.799999999999996E-4</v>
      </c>
      <c r="B182" s="41">
        <f t="shared" si="19"/>
        <v>0.89369647077782099</v>
      </c>
      <c r="C182" s="41" t="str">
        <f t="shared" si="27"/>
        <v>0.784265533184626+0.620425316584224i</v>
      </c>
      <c r="D182" s="41" t="str">
        <f>COMPLEX(COS($A182*'Med(1)'!$B$11),SIN($A182*'Med(1)'!$B$11))</f>
        <v>0.422527833811527-0.906349948780568i</v>
      </c>
      <c r="E182" s="41">
        <f>EXP(-A182*'Med(1)'!$B$10)</f>
        <v>0.99999999999999933</v>
      </c>
      <c r="F182" s="41" t="str">
        <f t="shared" si="23"/>
        <v>0.893696470777821-0.448672060774087i</v>
      </c>
      <c r="G182" s="41" t="str">
        <f>COMPLEX(COS(-$A182*'Med(1)'!$B$11),SIN(-$A182*'Med(1)'!$B$11))</f>
        <v>0.422527833811527+0.906349948780568i</v>
      </c>
      <c r="H182" s="42" t="str">
        <f t="shared" si="20"/>
        <v>0</v>
      </c>
      <c r="I182" s="41">
        <f t="shared" si="21"/>
        <v>0</v>
      </c>
      <c r="J182" s="41">
        <f>EXP('Med(1)'!$B$10*(A182-$A$1002))</f>
        <v>0.99999999999999678</v>
      </c>
      <c r="K182" s="41">
        <f t="shared" si="24"/>
        <v>0</v>
      </c>
      <c r="L182" s="41">
        <f t="shared" si="25"/>
        <v>2.3716835768170601E-3</v>
      </c>
      <c r="M182" s="41">
        <f t="shared" si="26"/>
        <v>0</v>
      </c>
      <c r="N182" s="41"/>
    </row>
    <row r="183" spans="1:14" x14ac:dyDescent="0.25">
      <c r="A183" s="41">
        <f t="shared" si="22"/>
        <v>1.809999999999996E-4</v>
      </c>
      <c r="B183" s="41">
        <f t="shared" si="19"/>
        <v>0.92037073048745299</v>
      </c>
      <c r="C183" s="41" t="str">
        <f t="shared" si="27"/>
        <v>0.784265533184626+0.620425316584224i</v>
      </c>
      <c r="D183" s="41" t="str">
        <f>COMPLEX(COS($A183*'Med(1)'!$B$11),SIN($A183*'Med(1)'!$B$11))</f>
        <v>0.479199612843185-0.877705947940961i</v>
      </c>
      <c r="E183" s="41">
        <f>EXP(-A183*'Med(1)'!$B$10)</f>
        <v>0.99999999999999933</v>
      </c>
      <c r="F183" s="41" t="str">
        <f t="shared" si="23"/>
        <v>0.920370730487453-0.391046951735964i</v>
      </c>
      <c r="G183" s="41" t="str">
        <f>COMPLEX(COS(-$A183*'Med(1)'!$B$11),SIN(-$A183*'Med(1)'!$B$11))</f>
        <v>0.479199612843185+0.877705947940961i</v>
      </c>
      <c r="H183" s="42" t="str">
        <f t="shared" si="20"/>
        <v>0</v>
      </c>
      <c r="I183" s="41">
        <f t="shared" si="21"/>
        <v>0</v>
      </c>
      <c r="J183" s="41">
        <f>EXP('Med(1)'!$B$10*(A183-$A$1002))</f>
        <v>0.99999999999999678</v>
      </c>
      <c r="K183" s="41">
        <f t="shared" si="24"/>
        <v>0</v>
      </c>
      <c r="L183" s="41">
        <f t="shared" si="25"/>
        <v>2.4424714849555201E-3</v>
      </c>
      <c r="M183" s="41">
        <f t="shared" si="26"/>
        <v>0</v>
      </c>
      <c r="N183" s="41"/>
    </row>
    <row r="184" spans="1:14" x14ac:dyDescent="0.25">
      <c r="A184" s="41">
        <f t="shared" si="22"/>
        <v>1.819999999999996E-4</v>
      </c>
      <c r="B184" s="41">
        <f t="shared" si="19"/>
        <v>0.94333389957209202</v>
      </c>
      <c r="C184" s="41" t="str">
        <f t="shared" si="27"/>
        <v>0.784265533184626+0.620425316584224i</v>
      </c>
      <c r="D184" s="41" t="str">
        <f>COMPLEX(COS($A184*'Med(1)'!$B$11),SIN($A184*'Med(1)'!$B$11))</f>
        <v>0.533939177896481-0.845522888103704i</v>
      </c>
      <c r="E184" s="41">
        <f>EXP(-A184*'Med(1)'!$B$10)</f>
        <v>0.99999999999999933</v>
      </c>
      <c r="F184" s="41" t="str">
        <f t="shared" si="23"/>
        <v>0.943333899572092-0.331845075175311i</v>
      </c>
      <c r="G184" s="41" t="str">
        <f>COMPLEX(COS(-$A184*'Med(1)'!$B$11),SIN(-$A184*'Med(1)'!$B$11))</f>
        <v>0.533939177896481+0.845522888103704i</v>
      </c>
      <c r="H184" s="42" t="str">
        <f t="shared" si="20"/>
        <v>0</v>
      </c>
      <c r="I184" s="41">
        <f t="shared" si="21"/>
        <v>0</v>
      </c>
      <c r="J184" s="41">
        <f>EXP('Med(1)'!$B$10*(A184-$A$1002))</f>
        <v>0.99999999999999678</v>
      </c>
      <c r="K184" s="41">
        <f t="shared" si="24"/>
        <v>0</v>
      </c>
      <c r="L184" s="41">
        <f t="shared" si="25"/>
        <v>2.50341093450074E-3</v>
      </c>
      <c r="M184" s="41">
        <f t="shared" si="26"/>
        <v>0</v>
      </c>
      <c r="N184" s="41"/>
    </row>
    <row r="185" spans="1:14" x14ac:dyDescent="0.25">
      <c r="A185" s="41">
        <f t="shared" si="22"/>
        <v>1.829999999999996E-4</v>
      </c>
      <c r="B185" s="41">
        <f t="shared" si="19"/>
        <v>0.96249338664580197</v>
      </c>
      <c r="C185" s="41" t="str">
        <f t="shared" si="27"/>
        <v>0.784265533184626+0.620425316584224i</v>
      </c>
      <c r="D185" s="41" t="str">
        <f>COMPLEX(COS($A185*'Med(1)'!$B$11),SIN($A185*'Med(1)'!$B$11))</f>
        <v>0.586525809776468-0.809930536815386i</v>
      </c>
      <c r="E185" s="41">
        <f>EXP(-A185*'Med(1)'!$B$10)</f>
        <v>0.99999999999999933</v>
      </c>
      <c r="F185" s="41" t="str">
        <f t="shared" si="23"/>
        <v>0.962493386645802-0.271305143082645i</v>
      </c>
      <c r="G185" s="41" t="str">
        <f>COMPLEX(COS(-$A185*'Med(1)'!$B$11),SIN(-$A185*'Med(1)'!$B$11))</f>
        <v>0.586525809776468+0.809930536815386i</v>
      </c>
      <c r="H185" s="42" t="str">
        <f t="shared" si="20"/>
        <v>0</v>
      </c>
      <c r="I185" s="41">
        <f t="shared" si="21"/>
        <v>0</v>
      </c>
      <c r="J185" s="41">
        <f>EXP('Med(1)'!$B$10*(A185-$A$1002))</f>
        <v>0.99999999999999678</v>
      </c>
      <c r="K185" s="41">
        <f t="shared" si="24"/>
        <v>0</v>
      </c>
      <c r="L185" s="41">
        <f t="shared" si="25"/>
        <v>2.5542562072737298E-3</v>
      </c>
      <c r="M185" s="41">
        <f t="shared" si="26"/>
        <v>0</v>
      </c>
      <c r="N185" s="41"/>
    </row>
    <row r="186" spans="1:14" x14ac:dyDescent="0.25">
      <c r="A186" s="41">
        <f t="shared" si="22"/>
        <v>1.8399999999999959E-4</v>
      </c>
      <c r="B186" s="41">
        <f t="shared" si="19"/>
        <v>0.97777193741256396</v>
      </c>
      <c r="C186" s="41" t="str">
        <f t="shared" si="27"/>
        <v>0.784265533184626+0.620425316584224i</v>
      </c>
      <c r="D186" s="41" t="str">
        <f>COMPLEX(COS($A186*'Med(1)'!$B$11),SIN($A186*'Med(1)'!$B$11))</f>
        <v>0.636747470279296-0.771072408462991i</v>
      </c>
      <c r="E186" s="41">
        <f>EXP(-A186*'Med(1)'!$B$10)</f>
        <v>0.99999999999999933</v>
      </c>
      <c r="F186" s="41" t="str">
        <f t="shared" si="23"/>
        <v>0.977771937412564-0.209671262714945i</v>
      </c>
      <c r="G186" s="41" t="str">
        <f>COMPLEX(COS(-$A186*'Med(1)'!$B$11),SIN(-$A186*'Med(1)'!$B$11))</f>
        <v>0.636747470279296+0.771072408462991i</v>
      </c>
      <c r="H186" s="42" t="str">
        <f t="shared" si="20"/>
        <v>0</v>
      </c>
      <c r="I186" s="41">
        <f t="shared" si="21"/>
        <v>0</v>
      </c>
      <c r="J186" s="41">
        <f>EXP('Med(1)'!$B$10*(A186-$A$1002))</f>
        <v>0.99999999999999678</v>
      </c>
      <c r="K186" s="41">
        <f t="shared" si="24"/>
        <v>0</v>
      </c>
      <c r="L186" s="41">
        <f t="shared" si="25"/>
        <v>2.5948022865254E-3</v>
      </c>
      <c r="M186" s="41">
        <f t="shared" si="26"/>
        <v>0</v>
      </c>
      <c r="N186" s="41"/>
    </row>
    <row r="187" spans="1:14" x14ac:dyDescent="0.25">
      <c r="A187" s="41">
        <f t="shared" si="22"/>
        <v>1.8499999999999959E-4</v>
      </c>
      <c r="B187" s="41">
        <f t="shared" si="19"/>
        <v>0.98910794616868303</v>
      </c>
      <c r="C187" s="41" t="str">
        <f t="shared" si="27"/>
        <v>0.784265533184626+0.620425316584224i</v>
      </c>
      <c r="D187" s="41" t="str">
        <f>COMPLEX(COS($A187*'Med(1)'!$B$11),SIN($A187*'Med(1)'!$B$11))</f>
        <v>0.684401657166147-0.729105185599603i</v>
      </c>
      <c r="E187" s="41">
        <f>EXP(-A187*'Med(1)'!$B$10)</f>
        <v>0.99999999999999933</v>
      </c>
      <c r="F187" s="41" t="str">
        <f t="shared" si="23"/>
        <v>0.989107946168683-0.147191952313874i</v>
      </c>
      <c r="G187" s="41" t="str">
        <f>COMPLEX(COS(-$A187*'Med(1)'!$B$11),SIN(-$A187*'Med(1)'!$B$11))</f>
        <v>0.684401657166147+0.729105185599603i</v>
      </c>
      <c r="H187" s="42" t="str">
        <f t="shared" si="20"/>
        <v>0</v>
      </c>
      <c r="I187" s="41">
        <f t="shared" si="21"/>
        <v>0</v>
      </c>
      <c r="J187" s="41">
        <f>EXP('Med(1)'!$B$10*(A187-$A$1002))</f>
        <v>0.99999999999999678</v>
      </c>
      <c r="K187" s="41">
        <f t="shared" si="24"/>
        <v>0</v>
      </c>
      <c r="L187" s="41">
        <f t="shared" si="25"/>
        <v>2.6248856835988398E-3</v>
      </c>
      <c r="M187" s="41">
        <f t="shared" si="26"/>
        <v>0</v>
      </c>
      <c r="N187" s="41"/>
    </row>
    <row r="188" spans="1:14" x14ac:dyDescent="0.25">
      <c r="A188" s="41">
        <f t="shared" si="22"/>
        <v>1.8599999999999959E-4</v>
      </c>
      <c r="B188" s="41">
        <f t="shared" si="19"/>
        <v>0.99645570420740803</v>
      </c>
      <c r="C188" s="41" t="str">
        <f t="shared" si="27"/>
        <v>0.784265533184626+0.620425316584224i</v>
      </c>
      <c r="D188" s="41" t="str">
        <f>COMPLEX(COS($A188*'Med(1)'!$B$11),SIN($A188*'Med(1)'!$B$11))</f>
        <v>0.729296220686562-0.684198087173808i</v>
      </c>
      <c r="E188" s="41">
        <f>EXP(-A188*'Med(1)'!$B$10)</f>
        <v>0.99999999999999922</v>
      </c>
      <c r="F188" s="41" t="str">
        <f t="shared" si="23"/>
        <v>0.996455704207408-0.0841191390381293i</v>
      </c>
      <c r="G188" s="41" t="str">
        <f>COMPLEX(COS(-$A188*'Med(1)'!$B$11),SIN(-$A188*'Med(1)'!$B$11))</f>
        <v>0.729296220686562+0.684198087173808i</v>
      </c>
      <c r="H188" s="42" t="str">
        <f t="shared" si="20"/>
        <v>0</v>
      </c>
      <c r="I188" s="41">
        <f t="shared" si="21"/>
        <v>0</v>
      </c>
      <c r="J188" s="41">
        <f>EXP('Med(1)'!$B$10*(A188-$A$1002))</f>
        <v>0.99999999999999678</v>
      </c>
      <c r="K188" s="41">
        <f t="shared" si="24"/>
        <v>0</v>
      </c>
      <c r="L188" s="41">
        <f t="shared" si="25"/>
        <v>2.64438509714324E-3</v>
      </c>
      <c r="M188" s="41">
        <f t="shared" si="26"/>
        <v>0</v>
      </c>
      <c r="N188" s="41"/>
    </row>
    <row r="189" spans="1:14" x14ac:dyDescent="0.25">
      <c r="A189" s="41">
        <f t="shared" si="22"/>
        <v>1.8699999999999959E-4</v>
      </c>
      <c r="B189" s="41">
        <f t="shared" si="19"/>
        <v>0.99978558412418805</v>
      </c>
      <c r="C189" s="41" t="str">
        <f t="shared" si="27"/>
        <v>0.784265533184626+0.620425316584224i</v>
      </c>
      <c r="D189" s="41" t="str">
        <f>COMPLEX(COS($A189*'Med(1)'!$B$11),SIN($A189*'Med(1)'!$B$11))</f>
        <v>0.771250138358753-0.636532186210253i</v>
      </c>
      <c r="E189" s="41">
        <f>EXP(-A189*'Med(1)'!$B$10)</f>
        <v>0.99999999999999922</v>
      </c>
      <c r="F189" s="41" t="str">
        <f t="shared" si="23"/>
        <v>0.999785584124188-0.0207071431505044i</v>
      </c>
      <c r="G189" s="41" t="str">
        <f>COMPLEX(COS(-$A189*'Med(1)'!$B$11),SIN(-$A189*'Med(1)'!$B$11))</f>
        <v>0.771250138358753+0.636532186210253i</v>
      </c>
      <c r="H189" s="42" t="str">
        <f t="shared" si="20"/>
        <v>0</v>
      </c>
      <c r="I189" s="41">
        <f t="shared" si="21"/>
        <v>0</v>
      </c>
      <c r="J189" s="41">
        <f>EXP('Med(1)'!$B$10*(A189-$A$1002))</f>
        <v>0.99999999999999689</v>
      </c>
      <c r="K189" s="41">
        <f t="shared" si="24"/>
        <v>0</v>
      </c>
      <c r="L189" s="41">
        <f t="shared" si="25"/>
        <v>2.6532219022215101E-3</v>
      </c>
      <c r="M189" s="41">
        <f t="shared" si="26"/>
        <v>0</v>
      </c>
      <c r="N189" s="41"/>
    </row>
    <row r="190" spans="1:14" x14ac:dyDescent="0.25">
      <c r="A190" s="41">
        <f t="shared" si="22"/>
        <v>1.8799999999999958E-4</v>
      </c>
      <c r="B190" s="41">
        <f t="shared" si="19"/>
        <v>0.999084159279371</v>
      </c>
      <c r="C190" s="41" t="str">
        <f t="shared" si="27"/>
        <v>0.784265533184626+0.620425316584224i</v>
      </c>
      <c r="D190" s="41" t="str">
        <f>COMPLEX(COS($A190*'Med(1)'!$B$11),SIN($A190*'Med(1)'!$B$11))</f>
        <v>0.810094244882916-0.586299679692543i</v>
      </c>
      <c r="E190" s="41">
        <f>EXP(-A190*'Med(1)'!$B$10)</f>
        <v>0.99999999999999922</v>
      </c>
      <c r="F190" s="41" t="str">
        <f t="shared" si="23"/>
        <v>0.999084159279371+0.0427883474444927i</v>
      </c>
      <c r="G190" s="41" t="str">
        <f>COMPLEX(COS(-$A190*'Med(1)'!$B$11),SIN(-$A190*'Med(1)'!$B$11))</f>
        <v>0.810094244882916+0.586299679692543i</v>
      </c>
      <c r="H190" s="42" t="str">
        <f t="shared" si="20"/>
        <v>0</v>
      </c>
      <c r="I190" s="41">
        <f t="shared" si="21"/>
        <v>0</v>
      </c>
      <c r="J190" s="41">
        <f>EXP('Med(1)'!$B$10*(A190-$A$1002))</f>
        <v>0.99999999999999689</v>
      </c>
      <c r="K190" s="41">
        <f t="shared" si="24"/>
        <v>0</v>
      </c>
      <c r="L190" s="41">
        <f t="shared" si="25"/>
        <v>2.6513604673392898E-3</v>
      </c>
      <c r="M190" s="41">
        <f t="shared" si="26"/>
        <v>0</v>
      </c>
      <c r="N190" s="41"/>
    </row>
    <row r="191" spans="1:14" x14ac:dyDescent="0.25">
      <c r="A191" s="41">
        <f t="shared" si="22"/>
        <v>1.8899999999999958E-4</v>
      </c>
      <c r="B191" s="41">
        <f t="shared" si="19"/>
        <v>0.99435425793670096</v>
      </c>
      <c r="C191" s="41" t="str">
        <f t="shared" si="27"/>
        <v>0.784265533184626+0.620425316584224i</v>
      </c>
      <c r="D191" s="41" t="str">
        <f>COMPLEX(COS($A191*'Med(1)'!$B$11),SIN($A191*'Med(1)'!$B$11))</f>
        <v>0.845671914244357-0.533703113592459i</v>
      </c>
      <c r="E191" s="41">
        <f>EXP(-A191*'Med(1)'!$B$10)</f>
        <v>0.99999999999999922</v>
      </c>
      <c r="F191" s="41" t="str">
        <f t="shared" si="23"/>
        <v>0.994354257936701+0.106111308177556i</v>
      </c>
      <c r="G191" s="41" t="str">
        <f>COMPLEX(COS(-$A191*'Med(1)'!$B$11),SIN(-$A191*'Med(1)'!$B$11))</f>
        <v>0.845671914244357+0.533703113592459i</v>
      </c>
      <c r="H191" s="42" t="str">
        <f t="shared" si="20"/>
        <v>0</v>
      </c>
      <c r="I191" s="41">
        <f t="shared" si="21"/>
        <v>0</v>
      </c>
      <c r="J191" s="41">
        <f>EXP('Med(1)'!$B$10*(A191-$A$1002))</f>
        <v>0.99999999999999689</v>
      </c>
      <c r="K191" s="41">
        <f t="shared" si="24"/>
        <v>0</v>
      </c>
      <c r="L191" s="41">
        <f t="shared" si="25"/>
        <v>2.63880829811722E-3</v>
      </c>
      <c r="M191" s="41">
        <f t="shared" si="26"/>
        <v>0</v>
      </c>
      <c r="N191" s="41"/>
    </row>
    <row r="192" spans="1:14" x14ac:dyDescent="0.25">
      <c r="A192" s="41">
        <f t="shared" si="22"/>
        <v>1.8999999999999958E-4</v>
      </c>
      <c r="B192" s="41">
        <f t="shared" si="19"/>
        <v>0.98561495185926895</v>
      </c>
      <c r="C192" s="41" t="str">
        <f t="shared" si="27"/>
        <v>0.784265533184626+0.620425316584224i</v>
      </c>
      <c r="D192" s="41" t="str">
        <f>COMPLEX(COS($A192*'Med(1)'!$B$11),SIN($A192*'Med(1)'!$B$11))</f>
        <v>0.877839691256101-0.478954566170313i</v>
      </c>
      <c r="E192" s="41">
        <f>EXP(-A192*'Med(1)'!$B$10)</f>
        <v>0.99999999999999922</v>
      </c>
      <c r="F192" s="41" t="str">
        <f t="shared" si="23"/>
        <v>0.985614951859269+0.169006410148991i</v>
      </c>
      <c r="G192" s="41" t="str">
        <f>COMPLEX(COS(-$A192*'Med(1)'!$B$11),SIN(-$A192*'Med(1)'!$B$11))</f>
        <v>0.877839691256101+0.478954566170313i</v>
      </c>
      <c r="H192" s="42" t="str">
        <f t="shared" si="20"/>
        <v>0</v>
      </c>
      <c r="I192" s="41">
        <f t="shared" si="21"/>
        <v>0</v>
      </c>
      <c r="J192" s="41">
        <f>EXP('Med(1)'!$B$10*(A192-$A$1002))</f>
        <v>0.99999999999999689</v>
      </c>
      <c r="K192" s="41">
        <f t="shared" si="24"/>
        <v>0</v>
      </c>
      <c r="L192" s="41">
        <f t="shared" si="25"/>
        <v>2.6156160070269501E-3</v>
      </c>
      <c r="M192" s="41">
        <f t="shared" si="26"/>
        <v>0</v>
      </c>
      <c r="N192" s="41"/>
    </row>
    <row r="193" spans="1:14" x14ac:dyDescent="0.25">
      <c r="A193" s="41">
        <f t="shared" si="22"/>
        <v>1.9099999999999957E-4</v>
      </c>
      <c r="B193" s="41">
        <f t="shared" si="19"/>
        <v>0.972901479408944</v>
      </c>
      <c r="C193" s="41" t="str">
        <f t="shared" si="27"/>
        <v>0.784265533184626+0.620425316584224i</v>
      </c>
      <c r="D193" s="41" t="str">
        <f>COMPLEX(COS($A193*'Med(1)'!$B$11),SIN($A193*'Med(1)'!$B$11))</f>
        <v>0.906467869994504-0.422274792839481i</v>
      </c>
      <c r="E193" s="41">
        <f>EXP(-A193*'Med(1)'!$B$10)</f>
        <v>0.99999999999999922</v>
      </c>
      <c r="F193" s="41" t="str">
        <f t="shared" si="23"/>
        <v>0.972901479408944+0.231220049658084i</v>
      </c>
      <c r="G193" s="41" t="str">
        <f>COMPLEX(COS(-$A193*'Med(1)'!$B$11),SIN(-$A193*'Med(1)'!$B$11))</f>
        <v>0.906467869994504+0.422274792839481i</v>
      </c>
      <c r="H193" s="42" t="str">
        <f t="shared" si="20"/>
        <v>0</v>
      </c>
      <c r="I193" s="41">
        <f t="shared" si="21"/>
        <v>0</v>
      </c>
      <c r="J193" s="41">
        <f>EXP('Med(1)'!$B$10*(A193-$A$1002))</f>
        <v>0.99999999999999689</v>
      </c>
      <c r="K193" s="41">
        <f t="shared" si="24"/>
        <v>0</v>
      </c>
      <c r="L193" s="41">
        <f t="shared" si="25"/>
        <v>2.5818771093131599E-3</v>
      </c>
      <c r="M193" s="41">
        <f t="shared" si="26"/>
        <v>0</v>
      </c>
      <c r="N193" s="41"/>
    </row>
    <row r="194" spans="1:14" x14ac:dyDescent="0.25">
      <c r="A194" s="41">
        <f t="shared" si="22"/>
        <v>1.9199999999999957E-4</v>
      </c>
      <c r="B194" s="41">
        <f t="shared" ref="B194:B257" si="28">IMREAL(F194)</f>
        <v>0.95626510345932403</v>
      </c>
      <c r="C194" s="41" t="str">
        <f t="shared" si="27"/>
        <v>0.784265533184626+0.620425316584224i</v>
      </c>
      <c r="D194" s="41" t="str">
        <f>COMPLEX(COS($A194*'Med(1)'!$B$11),SIN($A194*'Med(1)'!$B$11))</f>
        <v>0.931441016795491-0.363892336043206i</v>
      </c>
      <c r="E194" s="41">
        <f>EXP(-A194*'Med(1)'!$B$10)</f>
        <v>0.99999999999999922</v>
      </c>
      <c r="F194" s="41" t="str">
        <f t="shared" si="23"/>
        <v>0.956265103459324+0.292501370776149i</v>
      </c>
      <c r="G194" s="41" t="str">
        <f>COMPLEX(COS(-$A194*'Med(1)'!$B$11),SIN(-$A194*'Med(1)'!$B$11))</f>
        <v>0.931441016795491+0.363892336043206i</v>
      </c>
      <c r="H194" s="42" t="str">
        <f t="shared" ref="H194:H257" si="29">IMPRODUCT(IMDIV(IMPRODUCT($C194,IMPRODUCT($G194,1)),$O$1002),$R$997)</f>
        <v>0</v>
      </c>
      <c r="I194" s="41">
        <f t="shared" ref="I194:I257" si="30">IMREAL(H194)*$J194*$E$1002</f>
        <v>0</v>
      </c>
      <c r="J194" s="41">
        <f>EXP('Med(1)'!$B$10*(A194-$A$1002))</f>
        <v>0.99999999999999689</v>
      </c>
      <c r="K194" s="41">
        <f t="shared" si="24"/>
        <v>0</v>
      </c>
      <c r="L194" s="41">
        <f t="shared" si="25"/>
        <v>2.5377276459241701E-3</v>
      </c>
      <c r="M194" s="41">
        <f t="shared" si="26"/>
        <v>0</v>
      </c>
      <c r="N194" s="41"/>
    </row>
    <row r="195" spans="1:14" x14ac:dyDescent="0.25">
      <c r="A195" s="41">
        <f t="shared" ref="A195:A258" si="31">A194+$O$3</f>
        <v>1.9299999999999957E-4</v>
      </c>
      <c r="B195" s="41">
        <f t="shared" si="28"/>
        <v>0.93577290469515595</v>
      </c>
      <c r="C195" s="41" t="str">
        <f t="shared" si="27"/>
        <v>0.784265533184626+0.620425316584224i</v>
      </c>
      <c r="D195" s="41" t="str">
        <f>COMPLEX(COS($A195*'Med(1)'!$B$11),SIN($A195*'Med(1)'!$B$11))</f>
        <v>0.952658435702638-0.30404260373277i</v>
      </c>
      <c r="E195" s="41">
        <f>EXP(-A195*'Med(1)'!$B$10)</f>
        <v>0.99999999999999922</v>
      </c>
      <c r="F195" s="41" t="str">
        <f t="shared" ref="F195:F258" si="32">IMPRODUCT($C195,IMPRODUCT($D195,$E195))</f>
        <v>0.935772904695156+0.352603276840117i</v>
      </c>
      <c r="G195" s="41" t="str">
        <f>COMPLEX(COS(-$A195*'Med(1)'!$B$11),SIN(-$A195*'Med(1)'!$B$11))</f>
        <v>0.952658435702638+0.30404260373277i</v>
      </c>
      <c r="H195" s="42" t="str">
        <f t="shared" si="29"/>
        <v>0</v>
      </c>
      <c r="I195" s="41">
        <f t="shared" si="30"/>
        <v>0</v>
      </c>
      <c r="J195" s="41">
        <f>EXP('Med(1)'!$B$10*(A195-$A$1002))</f>
        <v>0.99999999999999689</v>
      </c>
      <c r="K195" s="41">
        <f t="shared" ref="K195:K258" si="33">IMREAL(H195)</f>
        <v>0</v>
      </c>
      <c r="L195" s="41">
        <f t="shared" ref="L195:L258" si="34">IMREAL(IMDIV(F195,$P$27))</f>
        <v>2.4833456349718998E-3</v>
      </c>
      <c r="M195" s="41">
        <f t="shared" ref="M195:M258" si="35">IMREAL(IMDIV(I195,$P$27))</f>
        <v>0</v>
      </c>
      <c r="N195" s="41"/>
    </row>
    <row r="196" spans="1:14" x14ac:dyDescent="0.25">
      <c r="A196" s="41">
        <f t="shared" si="31"/>
        <v>1.9399999999999957E-4</v>
      </c>
      <c r="B196" s="41">
        <f t="shared" si="28"/>
        <v>0.91150751113164996</v>
      </c>
      <c r="C196" s="41" t="str">
        <f t="shared" si="27"/>
        <v>0.784265533184626+0.620425316584224i</v>
      </c>
      <c r="D196" s="41" t="str">
        <f>COMPLEX(COS($A196*'Med(1)'!$B$11),SIN($A196*'Med(1)'!$B$11))</f>
        <v>0.970034574490323-0.242966920162763i</v>
      </c>
      <c r="E196" s="41">
        <f>EXP(-A196*'Med(1)'!$B$10)</f>
        <v>0.99999999999999922</v>
      </c>
      <c r="F196" s="41" t="str">
        <f t="shared" si="32"/>
        <v>0.91150751113165+0.411283426788125i</v>
      </c>
      <c r="G196" s="41" t="str">
        <f>COMPLEX(COS(-$A196*'Med(1)'!$B$11),SIN(-$A196*'Med(1)'!$B$11))</f>
        <v>0.970034574490323+0.242966920162763i</v>
      </c>
      <c r="H196" s="42" t="str">
        <f t="shared" si="29"/>
        <v>0</v>
      </c>
      <c r="I196" s="41">
        <f t="shared" si="30"/>
        <v>0</v>
      </c>
      <c r="J196" s="41">
        <f>EXP('Med(1)'!$B$10*(A196-$A$1002))</f>
        <v>0.99999999999999689</v>
      </c>
      <c r="K196" s="41">
        <f t="shared" si="33"/>
        <v>0</v>
      </c>
      <c r="L196" s="41">
        <f t="shared" si="34"/>
        <v>2.4189503539325998E-3</v>
      </c>
      <c r="M196" s="41">
        <f t="shared" si="35"/>
        <v>0</v>
      </c>
      <c r="N196" s="41"/>
    </row>
    <row r="197" spans="1:14" x14ac:dyDescent="0.25">
      <c r="A197" s="41">
        <f t="shared" si="31"/>
        <v>1.9499999999999956E-4</v>
      </c>
      <c r="B197" s="41">
        <f t="shared" si="28"/>
        <v>0.88356676494433795</v>
      </c>
      <c r="C197" s="41" t="str">
        <f t="shared" si="27"/>
        <v>0.784265533184626+0.620425316584224i</v>
      </c>
      <c r="D197" s="41" t="str">
        <f>COMPLEX(COS($A197*'Med(1)'!$B$11),SIN($A197*'Med(1)'!$B$11))</f>
        <v>0.983499369624777-0.180911552830843i</v>
      </c>
      <c r="E197" s="41">
        <f>EXP(-A197*'Med(1)'!$B$10)</f>
        <v>0.99999999999999922</v>
      </c>
      <c r="F197" s="41" t="str">
        <f t="shared" si="32"/>
        <v>0.883566764944338+0.468305212319697i</v>
      </c>
      <c r="G197" s="41" t="str">
        <f>COMPLEX(COS(-$A197*'Med(1)'!$B$11),SIN(-$A197*'Med(1)'!$B$11))</f>
        <v>0.983499369624777+0.180911552830843i</v>
      </c>
      <c r="H197" s="42" t="str">
        <f t="shared" si="29"/>
        <v>0</v>
      </c>
      <c r="I197" s="41">
        <f t="shared" si="30"/>
        <v>0</v>
      </c>
      <c r="J197" s="41">
        <f>EXP('Med(1)'!$B$10*(A197-$A$1002))</f>
        <v>0.99999999999999689</v>
      </c>
      <c r="K197" s="41">
        <f t="shared" si="33"/>
        <v>0</v>
      </c>
      <c r="L197" s="41">
        <f t="shared" si="34"/>
        <v>2.3448014554830099E-3</v>
      </c>
      <c r="M197" s="41">
        <f t="shared" si="35"/>
        <v>0</v>
      </c>
      <c r="N197" s="41"/>
    </row>
    <row r="198" spans="1:14" x14ac:dyDescent="0.25">
      <c r="A198" s="41">
        <f t="shared" si="31"/>
        <v>1.9599999999999956E-4</v>
      </c>
      <c r="B198" s="41">
        <f t="shared" si="28"/>
        <v>0.852063327952848</v>
      </c>
      <c r="C198" s="41" t="str">
        <f t="shared" si="27"/>
        <v>0.784265533184626+0.620425316584224i</v>
      </c>
      <c r="D198" s="41" t="str">
        <f>COMPLEX(COS($A198*'Med(1)'!$B$11),SIN($A198*'Med(1)'!$B$11))</f>
        <v>0.992998528772123-0.118126719485473i</v>
      </c>
      <c r="E198" s="41">
        <f>EXP(-A198*'Med(1)'!$B$10)</f>
        <v>0.99999999999999922</v>
      </c>
      <c r="F198" s="41" t="str">
        <f t="shared" si="32"/>
        <v>0.852063327952848+0.523438711940487i</v>
      </c>
      <c r="G198" s="41" t="str">
        <f>COMPLEX(COS(-$A198*'Med(1)'!$B$11),SIN(-$A198*'Med(1)'!$B$11))</f>
        <v>0.992998528772123+0.118126719485473i</v>
      </c>
      <c r="H198" s="42" t="str">
        <f t="shared" si="29"/>
        <v>0</v>
      </c>
      <c r="I198" s="41">
        <f t="shared" si="30"/>
        <v>0</v>
      </c>
      <c r="J198" s="41">
        <f>EXP('Med(1)'!$B$10*(A198-$A$1002))</f>
        <v>0.99999999999999689</v>
      </c>
      <c r="K198" s="41">
        <f t="shared" si="33"/>
        <v>0</v>
      </c>
      <c r="L198" s="41">
        <f t="shared" si="34"/>
        <v>2.26119792053676E-3</v>
      </c>
      <c r="M198" s="41">
        <f t="shared" si="35"/>
        <v>0</v>
      </c>
      <c r="N198" s="41"/>
    </row>
    <row r="199" spans="1:14" x14ac:dyDescent="0.25">
      <c r="A199" s="41">
        <f t="shared" si="31"/>
        <v>1.9699999999999956E-4</v>
      </c>
      <c r="B199" s="41">
        <f t="shared" si="28"/>
        <v>0.81712422734937795</v>
      </c>
      <c r="C199" s="41" t="str">
        <f t="shared" si="27"/>
        <v>0.784265533184626+0.620425316584224i</v>
      </c>
      <c r="D199" s="41" t="str">
        <f>COMPLEX(COS($A199*'Med(1)'!$B$11),SIN($A199*'Med(1)'!$B$11))</f>
        <v>0.998493749714255-0.0548655792056013i</v>
      </c>
      <c r="E199" s="41">
        <f>EXP(-A199*'Med(1)'!$B$10)</f>
        <v>0.99999999999999922</v>
      </c>
      <c r="F199" s="41" t="str">
        <f t="shared" si="32"/>
        <v>0.817124227349378+0.576461618044671i</v>
      </c>
      <c r="G199" s="41" t="str">
        <f>COMPLEX(COS(-$A199*'Med(1)'!$B$11),SIN(-$A199*'Med(1)'!$B$11))</f>
        <v>0.998493749714255+0.0548655792056013i</v>
      </c>
      <c r="H199" s="42" t="str">
        <f t="shared" si="29"/>
        <v>0</v>
      </c>
      <c r="I199" s="41">
        <f t="shared" si="30"/>
        <v>0</v>
      </c>
      <c r="J199" s="41">
        <f>EXP('Med(1)'!$B$10*(A199-$A$1002))</f>
        <v>0.99999999999999689</v>
      </c>
      <c r="K199" s="41">
        <f t="shared" si="33"/>
        <v>0</v>
      </c>
      <c r="L199" s="41">
        <f t="shared" si="34"/>
        <v>2.1684768527027499E-3</v>
      </c>
      <c r="M199" s="41">
        <f t="shared" si="35"/>
        <v>0</v>
      </c>
      <c r="N199" s="41"/>
    </row>
    <row r="200" spans="1:14" x14ac:dyDescent="0.25">
      <c r="A200" s="41">
        <f t="shared" si="31"/>
        <v>1.9799999999999955E-4</v>
      </c>
      <c r="B200" s="41">
        <f t="shared" si="28"/>
        <v>0.77889034350354602</v>
      </c>
      <c r="C200" s="41" t="str">
        <f t="shared" si="27"/>
        <v>0.784265533184626+0.620425316584224i</v>
      </c>
      <c r="D200" s="41" t="str">
        <f>COMPLEX(COS($A200*'Med(1)'!$B$11),SIN($A200*'Med(1)'!$B$11))</f>
        <v>0.99996287478987+0.00861678837961465i</v>
      </c>
      <c r="E200" s="41">
        <f>EXP(-A200*'Med(1)'!$B$10)</f>
        <v>0.99999999999999922</v>
      </c>
      <c r="F200" s="41" t="str">
        <f t="shared" si="32"/>
        <v>0.778890343503546+0.627160133296853i</v>
      </c>
      <c r="G200" s="41" t="str">
        <f>COMPLEX(COS(-$A200*'Med(1)'!$B$11),SIN(-$A200*'Med(1)'!$B$11))</f>
        <v>0.99996287478987-0.00861678837961465i</v>
      </c>
      <c r="H200" s="42" t="str">
        <f t="shared" si="29"/>
        <v>0</v>
      </c>
      <c r="I200" s="41">
        <f t="shared" si="30"/>
        <v>0</v>
      </c>
      <c r="J200" s="41">
        <f>EXP('Med(1)'!$B$10*(A200-$A$1002))</f>
        <v>0.99999999999999689</v>
      </c>
      <c r="K200" s="41">
        <f t="shared" si="33"/>
        <v>0</v>
      </c>
      <c r="L200" s="41">
        <f t="shared" si="34"/>
        <v>2.0670121190262598E-3</v>
      </c>
      <c r="M200" s="41">
        <f t="shared" si="35"/>
        <v>0</v>
      </c>
      <c r="N200" s="41"/>
    </row>
    <row r="201" spans="1:14" x14ac:dyDescent="0.25">
      <c r="A201" s="41">
        <f t="shared" si="31"/>
        <v>1.9899999999999955E-4</v>
      </c>
      <c r="B201" s="41">
        <f t="shared" si="28"/>
        <v>0.73751584190888098</v>
      </c>
      <c r="C201" s="41" t="str">
        <f t="shared" si="27"/>
        <v>0.784265533184626+0.620425316584224i</v>
      </c>
      <c r="D201" s="41" t="str">
        <f>COMPLEX(COS($A201*'Med(1)'!$B$11),SIN($A201*'Med(1)'!$B$11))</f>
        <v>0.997399980237905+0.0720644116150678i</v>
      </c>
      <c r="E201" s="41">
        <f>EXP(-A201*'Med(1)'!$B$10)</f>
        <v>0.99999999999999922</v>
      </c>
      <c r="F201" s="41" t="str">
        <f t="shared" si="32"/>
        <v>0.737515841908881+0.675329832699128i</v>
      </c>
      <c r="G201" s="41" t="str">
        <f>COMPLEX(COS(-$A201*'Med(1)'!$B$11),SIN(-$A201*'Med(1)'!$B$11))</f>
        <v>0.997399980237905-0.0720644116150678i</v>
      </c>
      <c r="H201" s="42" t="str">
        <f t="shared" si="29"/>
        <v>0</v>
      </c>
      <c r="I201" s="41">
        <f t="shared" si="30"/>
        <v>0</v>
      </c>
      <c r="J201" s="41">
        <f>EXP('Med(1)'!$B$10*(A201-$A$1002))</f>
        <v>0.99999999999999689</v>
      </c>
      <c r="K201" s="41">
        <f t="shared" si="33"/>
        <v>0</v>
      </c>
      <c r="L201" s="41">
        <f t="shared" si="34"/>
        <v>1.9572128424937599E-3</v>
      </c>
      <c r="M201" s="41">
        <f t="shared" si="35"/>
        <v>0</v>
      </c>
      <c r="N201" s="41"/>
    </row>
    <row r="202" spans="1:14" x14ac:dyDescent="0.25">
      <c r="A202" s="41">
        <f t="shared" si="31"/>
        <v>1.9999999999999955E-4</v>
      </c>
      <c r="B202" s="41">
        <f t="shared" si="28"/>
        <v>0.69316755156145904</v>
      </c>
      <c r="C202" s="41" t="str">
        <f t="shared" si="27"/>
        <v>0.784265533184626+0.620425316584224i</v>
      </c>
      <c r="D202" s="41" t="str">
        <f>COMPLEX(COS($A202*'Med(1)'!$B$11),SIN($A202*'Med(1)'!$B$11))</f>
        <v>0.990815400083152+0.135221458940745i</v>
      </c>
      <c r="E202" s="41">
        <f>EXP(-A202*'Med(1)'!$B$10)</f>
        <v>0.99999999999999922</v>
      </c>
      <c r="F202" s="41" t="str">
        <f t="shared" si="32"/>
        <v>0.693167551561459+0.72077648786728i</v>
      </c>
      <c r="G202" s="41" t="str">
        <f>COMPLEX(COS(-$A202*'Med(1)'!$B$11),SIN(-$A202*'Med(1)'!$B$11))</f>
        <v>0.990815400083152-0.135221458940745i</v>
      </c>
      <c r="H202" s="42" t="str">
        <f t="shared" si="29"/>
        <v>0</v>
      </c>
      <c r="I202" s="41">
        <f t="shared" si="30"/>
        <v>0</v>
      </c>
      <c r="J202" s="41">
        <f>EXP('Med(1)'!$B$10*(A202-$A$1002))</f>
        <v>0.99999999999999689</v>
      </c>
      <c r="K202" s="41">
        <f t="shared" si="33"/>
        <v>0</v>
      </c>
      <c r="L202" s="41">
        <f t="shared" si="34"/>
        <v>1.8395217523797401E-3</v>
      </c>
      <c r="M202" s="41">
        <f t="shared" si="35"/>
        <v>0</v>
      </c>
      <c r="N202" s="41"/>
    </row>
    <row r="203" spans="1:14" x14ac:dyDescent="0.25">
      <c r="A203" s="41">
        <f t="shared" si="31"/>
        <v>2.0099999999999955E-4</v>
      </c>
      <c r="B203" s="41">
        <f t="shared" si="28"/>
        <v>0.64602429227712799</v>
      </c>
      <c r="C203" s="41" t="str">
        <f t="shared" si="27"/>
        <v>0.784265533184626+0.620425316584224i</v>
      </c>
      <c r="D203" s="41" t="str">
        <f>COMPLEX(COS($A203*'Med(1)'!$B$11),SIN($A203*'Med(1)'!$B$11))</f>
        <v>0.980235684467712+0.197833270447912i</v>
      </c>
      <c r="E203" s="41">
        <f>EXP(-A203*'Med(1)'!$B$10)</f>
        <v>0.99999999999999922</v>
      </c>
      <c r="F203" s="41" t="str">
        <f t="shared" si="32"/>
        <v>0.646024292277128+0.763316850192523i</v>
      </c>
      <c r="G203" s="41" t="str">
        <f>COMPLEX(COS(-$A203*'Med(1)'!$B$11),SIN(-$A203*'Med(1)'!$B$11))</f>
        <v>0.980235684467712-0.197833270447912i</v>
      </c>
      <c r="H203" s="42" t="str">
        <f t="shared" si="29"/>
        <v>0</v>
      </c>
      <c r="I203" s="41">
        <f t="shared" si="30"/>
        <v>0</v>
      </c>
      <c r="J203" s="41">
        <f>EXP('Med(1)'!$B$10*(A203-$A$1002))</f>
        <v>0.99999999999999689</v>
      </c>
      <c r="K203" s="41">
        <f t="shared" si="33"/>
        <v>0</v>
      </c>
      <c r="L203" s="41">
        <f t="shared" si="34"/>
        <v>1.7144133990873E-3</v>
      </c>
      <c r="M203" s="41">
        <f t="shared" si="35"/>
        <v>0</v>
      </c>
      <c r="N203" s="41"/>
    </row>
    <row r="204" spans="1:14" x14ac:dyDescent="0.25">
      <c r="A204" s="41">
        <f t="shared" si="31"/>
        <v>2.0199999999999954E-4</v>
      </c>
      <c r="B204" s="41">
        <f t="shared" si="28"/>
        <v>0.59627615365975095</v>
      </c>
      <c r="C204" s="41" t="str">
        <f t="shared" si="27"/>
        <v>0.784265533184626+0.620425316584224i</v>
      </c>
      <c r="D204" s="41" t="str">
        <f>COMPLEX(COS($A204*'Med(1)'!$B$11),SIN($A204*'Med(1)'!$B$11))</f>
        <v>0.965703492596333+0.259647384710966i</v>
      </c>
      <c r="E204" s="41">
        <f>EXP(-A204*'Med(1)'!$B$10)</f>
        <v>0.99999999999999922</v>
      </c>
      <c r="F204" s="41" t="str">
        <f t="shared" si="32"/>
        <v>0.596276153659751+0.802779389730909i</v>
      </c>
      <c r="G204" s="41" t="str">
        <f>COMPLEX(COS(-$A204*'Med(1)'!$B$11),SIN(-$A204*'Med(1)'!$B$11))</f>
        <v>0.965703492596333-0.259647384710966i</v>
      </c>
      <c r="H204" s="42" t="str">
        <f t="shared" si="29"/>
        <v>0</v>
      </c>
      <c r="I204" s="41">
        <f t="shared" si="30"/>
        <v>0</v>
      </c>
      <c r="J204" s="41">
        <f>EXP('Med(1)'!$B$10*(A204-$A$1002))</f>
        <v>0.99999999999999689</v>
      </c>
      <c r="K204" s="41">
        <f t="shared" si="33"/>
        <v>0</v>
      </c>
      <c r="L204" s="41">
        <f t="shared" si="34"/>
        <v>1.5823922406806199E-3</v>
      </c>
      <c r="M204" s="41">
        <f t="shared" si="35"/>
        <v>0</v>
      </c>
      <c r="N204" s="41"/>
    </row>
    <row r="205" spans="1:14" x14ac:dyDescent="0.25">
      <c r="A205" s="41">
        <f t="shared" si="31"/>
        <v>2.0299999999999954E-4</v>
      </c>
      <c r="B205" s="41">
        <f t="shared" si="28"/>
        <v>0.54412372862772296</v>
      </c>
      <c r="C205" s="41" t="str">
        <f t="shared" si="27"/>
        <v>0.784265533184626+0.620425316584224i</v>
      </c>
      <c r="D205" s="41" t="str">
        <f>COMPLEX(COS($A205*'Med(1)'!$B$11),SIN($A205*'Med(1)'!$B$11))</f>
        <v>0.947277420727271+0.320414556754665i</v>
      </c>
      <c r="E205" s="41">
        <f>EXP(-A205*'Med(1)'!$B$10)</f>
        <v>0.99999999999999922</v>
      </c>
      <c r="F205" s="41" t="str">
        <f t="shared" si="32"/>
        <v>0.544123728627723+0.839004986841117i</v>
      </c>
      <c r="G205" s="41" t="str">
        <f>COMPLEX(COS(-$A205*'Med(1)'!$B$11),SIN(-$A205*'Med(1)'!$B$11))</f>
        <v>0.947277420727271-0.320414556754665i</v>
      </c>
      <c r="H205" s="42" t="str">
        <f t="shared" si="29"/>
        <v>0</v>
      </c>
      <c r="I205" s="41">
        <f t="shared" si="30"/>
        <v>0</v>
      </c>
      <c r="J205" s="41">
        <f>EXP('Med(1)'!$B$10*(A205-$A$1002))</f>
        <v>0.99999999999999689</v>
      </c>
      <c r="K205" s="41">
        <f t="shared" si="33"/>
        <v>0</v>
      </c>
      <c r="L205" s="41">
        <f t="shared" si="34"/>
        <v>1.44399060882457E-3</v>
      </c>
      <c r="M205" s="41">
        <f t="shared" si="35"/>
        <v>0</v>
      </c>
      <c r="N205" s="41"/>
    </row>
    <row r="206" spans="1:14" x14ac:dyDescent="0.25">
      <c r="A206" s="41">
        <f t="shared" si="31"/>
        <v>2.0399999999999954E-4</v>
      </c>
      <c r="B206" s="41">
        <f t="shared" si="28"/>
        <v>0.48977730458936197</v>
      </c>
      <c r="C206" s="41" t="str">
        <f t="shared" si="27"/>
        <v>0.784265533184626+0.620425316584224i</v>
      </c>
      <c r="D206" s="41" t="str">
        <f>COMPLEX(COS($A206*'Med(1)'!$B$11),SIN($A206*'Med(1)'!$B$11))</f>
        <v>0.925031765902255+0.379889763052068i</v>
      </c>
      <c r="E206" s="41">
        <f>EXP(-A206*'Med(1)'!$B$10)</f>
        <v>0.99999999999999922</v>
      </c>
      <c r="F206" s="41" t="str">
        <f t="shared" si="32"/>
        <v>0.489777304589362+0.871847573781781i</v>
      </c>
      <c r="G206" s="41" t="str">
        <f>COMPLEX(COS(-$A206*'Med(1)'!$B$11),SIN(-$A206*'Med(1)'!$B$11))</f>
        <v>0.925031765902255-0.379889763052068i</v>
      </c>
      <c r="H206" s="42" t="str">
        <f t="shared" si="29"/>
        <v>0</v>
      </c>
      <c r="I206" s="41">
        <f t="shared" si="30"/>
        <v>0</v>
      </c>
      <c r="J206" s="41">
        <f>EXP('Med(1)'!$B$10*(A206-$A$1002))</f>
        <v>0.99999999999999689</v>
      </c>
      <c r="K206" s="41">
        <f t="shared" si="33"/>
        <v>0</v>
      </c>
      <c r="L206" s="41">
        <f t="shared" si="34"/>
        <v>1.29976656233333E-3</v>
      </c>
      <c r="M206" s="41">
        <f t="shared" si="35"/>
        <v>0</v>
      </c>
      <c r="N206" s="41"/>
    </row>
    <row r="207" spans="1:14" x14ac:dyDescent="0.25">
      <c r="A207" s="41">
        <f t="shared" si="31"/>
        <v>2.0499999999999953E-4</v>
      </c>
      <c r="B207" s="41">
        <f t="shared" si="28"/>
        <v>0.43345601552847601</v>
      </c>
      <c r="C207" s="41" t="str">
        <f t="shared" si="27"/>
        <v>0.784265533184626+0.620425316584224i</v>
      </c>
      <c r="D207" s="41" t="str">
        <f>COMPLEX(COS($A207*'Med(1)'!$B$11),SIN($A207*'Med(1)'!$B$11))</f>
        <v>0.899056226368233+0.437833189500879i</v>
      </c>
      <c r="E207" s="41">
        <f>EXP(-A207*'Med(1)'!$B$10)</f>
        <v>0.99999999999999922</v>
      </c>
      <c r="F207" s="41" t="str">
        <f t="shared" si="32"/>
        <v>0.433456015528476+0.90117472368136i</v>
      </c>
      <c r="G207" s="41" t="str">
        <f>COMPLEX(COS(-$A207*'Med(1)'!$B$11),SIN(-$A207*'Med(1)'!$B$11))</f>
        <v>0.899056226368233-0.437833189500879i</v>
      </c>
      <c r="H207" s="42" t="str">
        <f t="shared" si="29"/>
        <v>0</v>
      </c>
      <c r="I207" s="41">
        <f t="shared" si="30"/>
        <v>0</v>
      </c>
      <c r="J207" s="41">
        <f>EXP('Med(1)'!$B$10*(A207-$A$1002))</f>
        <v>0.99999999999999689</v>
      </c>
      <c r="K207" s="41">
        <f t="shared" si="33"/>
        <v>0</v>
      </c>
      <c r="L207" s="41">
        <f t="shared" si="34"/>
        <v>1.15030163698276E-3</v>
      </c>
      <c r="M207" s="41">
        <f t="shared" si="35"/>
        <v>0</v>
      </c>
      <c r="N207" s="41"/>
    </row>
    <row r="208" spans="1:14" x14ac:dyDescent="0.25">
      <c r="A208" s="41">
        <f t="shared" si="31"/>
        <v>2.0599999999999953E-4</v>
      </c>
      <c r="B208" s="41">
        <f t="shared" si="28"/>
        <v>0.37538695841902903</v>
      </c>
      <c r="C208" s="41" t="str">
        <f t="shared" si="27"/>
        <v>0.784265533184626+0.620425316584224i</v>
      </c>
      <c r="D208" s="41" t="str">
        <f>COMPLEX(COS($A208*'Med(1)'!$B$11),SIN($A208*'Med(1)'!$B$11))</f>
        <v>0.869455539898855+0.494011198394521i</v>
      </c>
      <c r="E208" s="41">
        <f>EXP(-A208*'Med(1)'!$B$10)</f>
        <v>0.99999999999999922</v>
      </c>
      <c r="F208" s="41" t="str">
        <f t="shared" si="32"/>
        <v>0.375386958419029+0.926868184505709i</v>
      </c>
      <c r="G208" s="41" t="str">
        <f>COMPLEX(COS(-$A208*'Med(1)'!$B$11),SIN(-$A208*'Med(1)'!$B$11))</f>
        <v>0.869455539898855-0.494011198394521i</v>
      </c>
      <c r="H208" s="42" t="str">
        <f t="shared" si="29"/>
        <v>0</v>
      </c>
      <c r="I208" s="41">
        <f t="shared" si="30"/>
        <v>0</v>
      </c>
      <c r="J208" s="41">
        <f>EXP('Med(1)'!$B$10*(A208-$A$1002))</f>
        <v>0.99999999999999689</v>
      </c>
      <c r="K208" s="41">
        <f t="shared" si="33"/>
        <v>0</v>
      </c>
      <c r="L208" s="41">
        <f t="shared" si="34"/>
        <v>9.9619850065968602E-4</v>
      </c>
      <c r="M208" s="41">
        <f t="shared" si="35"/>
        <v>0</v>
      </c>
      <c r="N208" s="41"/>
    </row>
    <row r="209" spans="1:14" x14ac:dyDescent="0.25">
      <c r="A209" s="41">
        <f t="shared" si="31"/>
        <v>2.0699999999999953E-4</v>
      </c>
      <c r="B209" s="41">
        <f t="shared" si="28"/>
        <v>0.31580427753169998</v>
      </c>
      <c r="C209" s="41" t="str">
        <f t="shared" si="27"/>
        <v>0.784265533184626+0.620425316584224i</v>
      </c>
      <c r="D209" s="41" t="str">
        <f>COMPLEX(COS($A209*'Med(1)'!$B$11),SIN($A209*'Med(1)'!$B$11))</f>
        <v>0.836349061474035+0.548197270488919i</v>
      </c>
      <c r="E209" s="41">
        <f>EXP(-A209*'Med(1)'!$B$10)</f>
        <v>0.99999999999999922</v>
      </c>
      <c r="F209" s="41" t="str">
        <f t="shared" si="32"/>
        <v>0.3158042775317+0.948824355870295i</v>
      </c>
      <c r="G209" s="41" t="str">
        <f>COMPLEX(COS(-$A209*'Med(1)'!$B$11),SIN(-$A209*'Med(1)'!$B$11))</f>
        <v>0.836349061474035-0.548197270488919i</v>
      </c>
      <c r="H209" s="42" t="str">
        <f t="shared" si="29"/>
        <v>0</v>
      </c>
      <c r="I209" s="41">
        <f t="shared" si="30"/>
        <v>0</v>
      </c>
      <c r="J209" s="41">
        <f>EXP('Med(1)'!$B$10*(A209-$A$1002))</f>
        <v>0.99999999999999689</v>
      </c>
      <c r="K209" s="41">
        <f t="shared" si="33"/>
        <v>0</v>
      </c>
      <c r="L209" s="41">
        <f t="shared" si="34"/>
        <v>8.3807852330292098E-4</v>
      </c>
      <c r="M209" s="41">
        <f t="shared" si="35"/>
        <v>0</v>
      </c>
      <c r="N209" s="41"/>
    </row>
    <row r="210" spans="1:14" x14ac:dyDescent="0.25">
      <c r="A210" s="41">
        <f t="shared" si="31"/>
        <v>2.0799999999999953E-4</v>
      </c>
      <c r="B210" s="41">
        <f t="shared" si="28"/>
        <v>0.25494822032452602</v>
      </c>
      <c r="C210" s="41" t="str">
        <f t="shared" si="27"/>
        <v>0.784265533184626+0.620425316584224i</v>
      </c>
      <c r="D210" s="41" t="str">
        <f>COMPLEX(COS($A210*'Med(1)'!$B$11),SIN($A210*'Med(1)'!$B$11))</f>
        <v>0.79987028202046+0.600172918366457i</v>
      </c>
      <c r="E210" s="41">
        <f>EXP(-A210*'Med(1)'!$B$10)</f>
        <v>0.99999999999999922</v>
      </c>
      <c r="F210" s="41" t="str">
        <f t="shared" si="32"/>
        <v>0.254948220324526+0.966954706774498i</v>
      </c>
      <c r="G210" s="41" t="str">
        <f>COMPLEX(COS(-$A210*'Med(1)'!$B$11),SIN(-$A210*'Med(1)'!$B$11))</f>
        <v>0.79987028202046-0.600172918366457i</v>
      </c>
      <c r="H210" s="42" t="str">
        <f t="shared" si="29"/>
        <v>0</v>
      </c>
      <c r="I210" s="41">
        <f t="shared" si="30"/>
        <v>0</v>
      </c>
      <c r="J210" s="41">
        <f>EXP('Med(1)'!$B$10*(A210-$A$1002))</f>
        <v>0.99999999999999689</v>
      </c>
      <c r="K210" s="41">
        <f t="shared" si="33"/>
        <v>0</v>
      </c>
      <c r="L210" s="41">
        <f t="shared" si="34"/>
        <v>6.7657927143446905E-4</v>
      </c>
      <c r="M210" s="41">
        <f t="shared" si="35"/>
        <v>0</v>
      </c>
      <c r="N210" s="41"/>
    </row>
    <row r="211" spans="1:14" x14ac:dyDescent="0.25">
      <c r="A211" s="41">
        <f t="shared" si="31"/>
        <v>2.0899999999999952E-4</v>
      </c>
      <c r="B211" s="41">
        <f t="shared" si="28"/>
        <v>0.19306416872447901</v>
      </c>
      <c r="C211" s="41" t="str">
        <f t="shared" si="27"/>
        <v>0.784265533184626+0.620425316584224i</v>
      </c>
      <c r="D211" s="41" t="str">
        <f>COMPLEX(COS($A211*'Med(1)'!$B$11),SIN($A211*'Med(1)'!$B$11))</f>
        <v>0.760166290153572+0.649728567414235i</v>
      </c>
      <c r="E211" s="41">
        <f>EXP(-A211*'Med(1)'!$B$10)</f>
        <v>0.99999999999999922</v>
      </c>
      <c r="F211" s="41" t="str">
        <f t="shared" si="32"/>
        <v>0.193064168724479+0.981186132573592i</v>
      </c>
      <c r="G211" s="41" t="str">
        <f>COMPLEX(COS(-$A211*'Med(1)'!$B$11),SIN(-$A211*'Med(1)'!$B$11))</f>
        <v>0.760166290153572-0.649728567414235i</v>
      </c>
      <c r="H211" s="42" t="str">
        <f t="shared" si="29"/>
        <v>0</v>
      </c>
      <c r="I211" s="41">
        <f t="shared" si="30"/>
        <v>0</v>
      </c>
      <c r="J211" s="41">
        <f>EXP('Med(1)'!$B$10*(A211-$A$1002))</f>
        <v>0.99999999999999689</v>
      </c>
      <c r="K211" s="41">
        <f t="shared" si="33"/>
        <v>0</v>
      </c>
      <c r="L211" s="41">
        <f t="shared" si="34"/>
        <v>5.1235193738335602E-4</v>
      </c>
      <c r="M211" s="41">
        <f t="shared" si="35"/>
        <v>0</v>
      </c>
      <c r="N211" s="41"/>
    </row>
    <row r="212" spans="1:14" x14ac:dyDescent="0.25">
      <c r="A212" s="41">
        <f t="shared" si="31"/>
        <v>2.0999999999999952E-4</v>
      </c>
      <c r="B212" s="41">
        <f t="shared" si="28"/>
        <v>0.130401649705988</v>
      </c>
      <c r="C212" s="41" t="str">
        <f t="shared" si="27"/>
        <v>0.784265533184626+0.620425316584224i</v>
      </c>
      <c r="D212" s="41" t="str">
        <f>COMPLEX(COS($A212*'Med(1)'!$B$11),SIN($A212*'Med(1)'!$B$11))</f>
        <v>0.717397179091369+0.696664400864395i</v>
      </c>
      <c r="E212" s="41">
        <f>EXP(-A212*'Med(1)'!$B$10)</f>
        <v>0.99999999999999922</v>
      </c>
      <c r="F212" s="41" t="str">
        <f t="shared" si="32"/>
        <v>0.130401649705988+0.991461249749053i</v>
      </c>
      <c r="G212" s="41" t="str">
        <f>COMPLEX(COS(-$A212*'Med(1)'!$B$11),SIN(-$A212*'Med(1)'!$B$11))</f>
        <v>0.717397179091369-0.696664400864395i</v>
      </c>
      <c r="H212" s="42" t="str">
        <f t="shared" si="29"/>
        <v>0</v>
      </c>
      <c r="I212" s="41">
        <f t="shared" si="30"/>
        <v>0</v>
      </c>
      <c r="J212" s="41">
        <f>EXP('Med(1)'!$B$10*(A212-$A$1002))</f>
        <v>0.99999999999999689</v>
      </c>
      <c r="K212" s="41">
        <f t="shared" si="33"/>
        <v>0</v>
      </c>
      <c r="L212" s="41">
        <f t="shared" si="34"/>
        <v>3.4605871356789699E-4</v>
      </c>
      <c r="M212" s="41">
        <f t="shared" si="35"/>
        <v>0</v>
      </c>
      <c r="N212" s="41"/>
    </row>
    <row r="213" spans="1:14" x14ac:dyDescent="0.25">
      <c r="A213" s="41">
        <f t="shared" si="31"/>
        <v>2.1099999999999952E-4</v>
      </c>
      <c r="B213" s="41">
        <f t="shared" si="28"/>
        <v>6.7213329155918794E-2</v>
      </c>
      <c r="C213" s="41" t="str">
        <f t="shared" si="27"/>
        <v>0.784265533184626+0.620425316584224i</v>
      </c>
      <c r="D213" s="41" t="str">
        <f>COMPLEX(COS($A213*'Med(1)'!$B$11),SIN($A213*'Med(1)'!$B$11))</f>
        <v>0.671735401131431+0.740791165489165i</v>
      </c>
      <c r="E213" s="41">
        <f>EXP(-A213*'Med(1)'!$B$10)</f>
        <v>0.99999999999999922</v>
      </c>
      <c r="F213" s="41" t="str">
        <f t="shared" si="32"/>
        <v>0.0672133291559188+0.997738627288618i</v>
      </c>
      <c r="G213" s="41" t="str">
        <f>COMPLEX(COS(-$A213*'Med(1)'!$B$11),SIN(-$A213*'Med(1)'!$B$11))</f>
        <v>0.671735401131431-0.740791165489165i</v>
      </c>
      <c r="H213" s="42" t="str">
        <f t="shared" si="29"/>
        <v>0</v>
      </c>
      <c r="I213" s="41">
        <f t="shared" si="30"/>
        <v>0</v>
      </c>
      <c r="J213" s="41">
        <f>EXP('Med(1)'!$B$10*(A213-$A$1002))</f>
        <v>0.99999999999999689</v>
      </c>
      <c r="K213" s="41">
        <f t="shared" si="33"/>
        <v>0</v>
      </c>
      <c r="L213" s="41">
        <f t="shared" si="34"/>
        <v>1.7837012242372601E-4</v>
      </c>
      <c r="M213" s="41">
        <f t="shared" si="35"/>
        <v>0</v>
      </c>
      <c r="N213" s="41"/>
    </row>
    <row r="214" spans="1:14" x14ac:dyDescent="0.25">
      <c r="A214" s="41">
        <f t="shared" si="31"/>
        <v>2.1199999999999952E-4</v>
      </c>
      <c r="B214" s="41">
        <f t="shared" si="28"/>
        <v>3.7539930819506201E-3</v>
      </c>
      <c r="C214" s="41" t="str">
        <f t="shared" si="27"/>
        <v>0.784265533184626+0.620425316584224i</v>
      </c>
      <c r="D214" s="41" t="str">
        <f>COMPLEX(COS($A214*'Med(1)'!$B$11),SIN($A214*'Med(1)'!$B$11))</f>
        <v>0.623365072294071+0.781930934701913i</v>
      </c>
      <c r="E214" s="41">
        <f>EXP(-A214*'Med(1)'!$B$10)</f>
        <v>0.99999999999999922</v>
      </c>
      <c r="F214" s="41" t="str">
        <f t="shared" si="32"/>
        <v>0.00375399308195062+0.999992953743145i</v>
      </c>
      <c r="G214" s="41" t="str">
        <f>COMPLEX(COS(-$A214*'Med(1)'!$B$11),SIN(-$A214*'Med(1)'!$B$11))</f>
        <v>0.623365072294071-0.781930934701913i</v>
      </c>
      <c r="H214" s="42" t="str">
        <f t="shared" si="29"/>
        <v>0</v>
      </c>
      <c r="I214" s="41">
        <f t="shared" si="30"/>
        <v>0</v>
      </c>
      <c r="J214" s="41">
        <f>EXP('Med(1)'!$B$10*(A214-$A$1002))</f>
        <v>0.99999999999999689</v>
      </c>
      <c r="K214" s="41">
        <f t="shared" si="33"/>
        <v>0</v>
      </c>
      <c r="L214" s="41">
        <f t="shared" si="34"/>
        <v>9.9623127438316699E-6</v>
      </c>
      <c r="M214" s="41">
        <f t="shared" si="35"/>
        <v>0</v>
      </c>
      <c r="N214" s="41"/>
    </row>
    <row r="215" spans="1:14" x14ac:dyDescent="0.25">
      <c r="A215" s="41">
        <f t="shared" si="31"/>
        <v>2.1299999999999951E-4</v>
      </c>
      <c r="B215" s="41">
        <f t="shared" si="28"/>
        <v>-5.9720479727759103E-2</v>
      </c>
      <c r="C215" s="41" t="str">
        <f t="shared" si="27"/>
        <v>0.784265533184626+0.620425316584224i</v>
      </c>
      <c r="D215" s="41" t="str">
        <f>COMPLEX(COS($A215*'Med(1)'!$B$11),SIN($A215*'Med(1)'!$B$11))</f>
        <v>0.572481229935358+0.819917825987275i</v>
      </c>
      <c r="E215" s="41">
        <f>EXP(-A215*'Med(1)'!$B$10)</f>
        <v>0.99999999999999922</v>
      </c>
      <c r="F215" s="41" t="str">
        <f t="shared" si="32"/>
        <v>-0.0597204797277591+0.998215139286659i</v>
      </c>
      <c r="G215" s="41" t="str">
        <f>COMPLEX(COS(-$A215*'Med(1)'!$B$11),SIN(-$A215*'Med(1)'!$B$11))</f>
        <v>0.572481229935358-0.819917825987275i</v>
      </c>
      <c r="H215" s="42" t="str">
        <f t="shared" si="29"/>
        <v>0</v>
      </c>
      <c r="I215" s="41">
        <f t="shared" si="30"/>
        <v>0</v>
      </c>
      <c r="J215" s="41">
        <f>EXP('Med(1)'!$B$10*(A215-$A$1002))</f>
        <v>0.99999999999999689</v>
      </c>
      <c r="K215" s="41">
        <f t="shared" si="33"/>
        <v>0</v>
      </c>
      <c r="L215" s="41">
        <f t="shared" si="34"/>
        <v>-1.5848566666788801E-4</v>
      </c>
      <c r="M215" s="41">
        <f t="shared" si="35"/>
        <v>0</v>
      </c>
      <c r="N215" s="41"/>
    </row>
    <row r="216" spans="1:14" x14ac:dyDescent="0.25">
      <c r="A216" s="41">
        <f t="shared" si="31"/>
        <v>2.1399999999999951E-4</v>
      </c>
      <c r="B216" s="41">
        <f t="shared" si="28"/>
        <v>-0.122954149451175</v>
      </c>
      <c r="C216" s="41" t="str">
        <f t="shared" si="27"/>
        <v>0.784265533184626+0.620425316584224i</v>
      </c>
      <c r="D216" s="41" t="str">
        <f>COMPLEX(COS($A216*'Med(1)'!$B$11),SIN($A216*'Med(1)'!$B$11))</f>
        <v>0.519289046323469+0.854598669767547i</v>
      </c>
      <c r="E216" s="41">
        <f>EXP(-A216*'Med(1)'!$B$10)</f>
        <v>0.99999999999999922</v>
      </c>
      <c r="F216" s="41" t="str">
        <f t="shared" si="32"/>
        <v>-0.122954149451175+0.992412352368074i</v>
      </c>
      <c r="G216" s="41" t="str">
        <f>COMPLEX(COS(-$A216*'Med(1)'!$B$11),SIN(-$A216*'Med(1)'!$B$11))</f>
        <v>0.519289046323469-0.854598669767547i</v>
      </c>
      <c r="H216" s="42" t="str">
        <f t="shared" si="29"/>
        <v>0</v>
      </c>
      <c r="I216" s="41">
        <f t="shared" si="30"/>
        <v>0</v>
      </c>
      <c r="J216" s="41">
        <f>EXP('Med(1)'!$B$10*(A216-$A$1002))</f>
        <v>0.99999999999999689</v>
      </c>
      <c r="K216" s="41">
        <f t="shared" si="33"/>
        <v>0</v>
      </c>
      <c r="L216" s="41">
        <f t="shared" si="34"/>
        <v>-3.2629460503638599E-4</v>
      </c>
      <c r="M216" s="41">
        <f t="shared" si="35"/>
        <v>0</v>
      </c>
      <c r="N216" s="41"/>
    </row>
    <row r="217" spans="1:14" x14ac:dyDescent="0.25">
      <c r="A217" s="41">
        <f t="shared" si="31"/>
        <v>2.1499999999999951E-4</v>
      </c>
      <c r="B217" s="41">
        <f t="shared" si="28"/>
        <v>-0.18569204722507199</v>
      </c>
      <c r="C217" s="41" t="str">
        <f t="shared" si="27"/>
        <v>0.784265533184626+0.620425316584224i</v>
      </c>
      <c r="D217" s="41" t="str">
        <f>COMPLEX(COS($A217*'Med(1)'!$B$11),SIN($A217*'Med(1)'!$B$11))</f>
        <v>0.464003001349376+0.885833627008351i</v>
      </c>
      <c r="E217" s="41">
        <f>EXP(-A217*'Med(1)'!$B$10)</f>
        <v>0.99999999999999911</v>
      </c>
      <c r="F217" s="41" t="str">
        <f t="shared" si="32"/>
        <v>-0.185692047225072+0.982607990806791i</v>
      </c>
      <c r="G217" s="41" t="str">
        <f>COMPLEX(COS(-$A217*'Med(1)'!$B$11),SIN(-$A217*'Med(1)'!$B$11))</f>
        <v>0.464003001349376-0.885833627008351i</v>
      </c>
      <c r="H217" s="42" t="str">
        <f t="shared" si="29"/>
        <v>0</v>
      </c>
      <c r="I217" s="41">
        <f t="shared" si="30"/>
        <v>0</v>
      </c>
      <c r="J217" s="41">
        <f>EXP('Med(1)'!$B$10*(A217-$A$1002))</f>
        <v>0.99999999999999689</v>
      </c>
      <c r="K217" s="41">
        <f t="shared" si="33"/>
        <v>0</v>
      </c>
      <c r="L217" s="41">
        <f t="shared" si="34"/>
        <v>-4.9278786830828504E-4</v>
      </c>
      <c r="M217" s="41">
        <f t="shared" si="35"/>
        <v>0</v>
      </c>
      <c r="N217" s="41"/>
    </row>
    <row r="218" spans="1:14" x14ac:dyDescent="0.25">
      <c r="A218" s="41">
        <f t="shared" si="31"/>
        <v>2.159999999999995E-4</v>
      </c>
      <c r="B218" s="41">
        <f t="shared" si="28"/>
        <v>-0.247681203222678</v>
      </c>
      <c r="C218" s="41" t="str">
        <f t="shared" si="27"/>
        <v>0.784265533184626+0.620425316584224i</v>
      </c>
      <c r="D218" s="41" t="str">
        <f>COMPLEX(COS($A218*'Med(1)'!$B$11),SIN($A218*'Med(1)'!$B$11))</f>
        <v>0.406846017707594+0.913496753073306i</v>
      </c>
      <c r="E218" s="41">
        <f>EXP(-A218*'Med(1)'!$B$10)</f>
        <v>0.99999999999999911</v>
      </c>
      <c r="F218" s="41" t="str">
        <f t="shared" si="32"/>
        <v>-0.247681203222678+0.968841587448725i</v>
      </c>
      <c r="G218" s="41" t="str">
        <f>COMPLEX(COS(-$A218*'Med(1)'!$B$11),SIN(-$A218*'Med(1)'!$B$11))</f>
        <v>0.406846017707594-0.913496753073306i</v>
      </c>
      <c r="H218" s="42" t="str">
        <f t="shared" si="29"/>
        <v>0</v>
      </c>
      <c r="I218" s="41">
        <f t="shared" si="30"/>
        <v>0</v>
      </c>
      <c r="J218" s="41">
        <f>EXP('Med(1)'!$B$10*(A218-$A$1002))</f>
        <v>0.999999999999997</v>
      </c>
      <c r="K218" s="41">
        <f t="shared" si="33"/>
        <v>0</v>
      </c>
      <c r="L218" s="41">
        <f t="shared" si="34"/>
        <v>-6.57294127454991E-4</v>
      </c>
      <c r="M218" s="41">
        <f t="shared" si="35"/>
        <v>0</v>
      </c>
      <c r="N218" s="41"/>
    </row>
    <row r="219" spans="1:14" x14ac:dyDescent="0.25">
      <c r="A219" s="41">
        <f t="shared" si="31"/>
        <v>2.169999999999995E-4</v>
      </c>
      <c r="B219" s="41">
        <f t="shared" si="28"/>
        <v>-0.30867166667083601</v>
      </c>
      <c r="C219" s="41" t="str">
        <f t="shared" si="27"/>
        <v>0.784265533184626+0.620425316584224i</v>
      </c>
      <c r="D219" s="41" t="str">
        <f>COMPLEX(COS($A219*'Med(1)'!$B$11),SIN($A219*'Med(1)'!$B$11))</f>
        <v>0.348048562034144+0.93747650555412i</v>
      </c>
      <c r="E219" s="41">
        <f>EXP(-A219*'Med(1)'!$B$10)</f>
        <v>0.99999999999999911</v>
      </c>
      <c r="F219" s="41" t="str">
        <f t="shared" si="32"/>
        <v>-0.308671666670836+0.951168650763179i</v>
      </c>
      <c r="G219" s="41" t="str">
        <f>COMPLEX(COS(-$A219*'Med(1)'!$B$11),SIN(-$A219*'Med(1)'!$B$11))</f>
        <v>0.348048562034144-0.93747650555412i</v>
      </c>
      <c r="H219" s="42" t="str">
        <f t="shared" si="29"/>
        <v>0</v>
      </c>
      <c r="I219" s="41">
        <f t="shared" si="30"/>
        <v>0</v>
      </c>
      <c r="J219" s="41">
        <f>EXP('Med(1)'!$B$10*(A219-$A$1002))</f>
        <v>0.999999999999997</v>
      </c>
      <c r="K219" s="41">
        <f t="shared" si="33"/>
        <v>0</v>
      </c>
      <c r="L219" s="41">
        <f t="shared" si="34"/>
        <v>-8.1915006538497103E-4</v>
      </c>
      <c r="M219" s="41">
        <f t="shared" si="35"/>
        <v>0</v>
      </c>
      <c r="N219" s="41"/>
    </row>
    <row r="220" spans="1:14" x14ac:dyDescent="0.25">
      <c r="A220" s="41">
        <f t="shared" si="31"/>
        <v>2.179999999999995E-4</v>
      </c>
      <c r="B220" s="41">
        <f t="shared" si="28"/>
        <v>-0.36841751369385201</v>
      </c>
      <c r="C220" s="41" t="str">
        <f t="shared" si="27"/>
        <v>0.784265533184626+0.620425316584224i</v>
      </c>
      <c r="D220" s="41" t="str">
        <f>COMPLEX(COS($A220*'Med(1)'!$B$11),SIN($A220*'Med(1)'!$B$11))</f>
        <v>0.287847715626047+0.957676194028475i</v>
      </c>
      <c r="E220" s="41">
        <f>EXP(-A220*'Med(1)'!$B$10)</f>
        <v>0.99999999999999911</v>
      </c>
      <c r="F220" s="41" t="str">
        <f t="shared" si="32"/>
        <v>-0.368417513693852+0.9296604410233i</v>
      </c>
      <c r="G220" s="41" t="str">
        <f>COMPLEX(COS(-$A220*'Med(1)'!$B$11),SIN(-$A220*'Med(1)'!$B$11))</f>
        <v>0.287847715626047-0.957676194028475i</v>
      </c>
      <c r="H220" s="42" t="str">
        <f t="shared" si="29"/>
        <v>0</v>
      </c>
      <c r="I220" s="41">
        <f t="shared" si="30"/>
        <v>0</v>
      </c>
      <c r="J220" s="41">
        <f>EXP('Med(1)'!$B$10*(A220-$A$1002))</f>
        <v>0.999999999999997</v>
      </c>
      <c r="K220" s="41">
        <f t="shared" si="33"/>
        <v>0</v>
      </c>
      <c r="L220" s="41">
        <f t="shared" si="34"/>
        <v>-9.7770305155060505E-4</v>
      </c>
      <c r="M220" s="41">
        <f t="shared" si="35"/>
        <v>0</v>
      </c>
      <c r="N220" s="41"/>
    </row>
    <row r="221" spans="1:14" x14ac:dyDescent="0.25">
      <c r="A221" s="41">
        <f t="shared" si="31"/>
        <v>2.189999999999995E-4</v>
      </c>
      <c r="B221" s="41">
        <f t="shared" si="28"/>
        <v>-0.426677838920205</v>
      </c>
      <c r="C221" s="41" t="str">
        <f t="shared" si="27"/>
        <v>0.784265533184626+0.620425316584224i</v>
      </c>
      <c r="D221" s="41" t="str">
        <f>COMPLEX(COS($A221*'Med(1)'!$B$11),SIN($A221*'Med(1)'!$B$11))</f>
        <v>0.226486218489388+0.974014369932178i</v>
      </c>
      <c r="E221" s="41">
        <f>EXP(-A221*'Med(1)'!$B$10)</f>
        <v>0.99999999999999911</v>
      </c>
      <c r="F221" s="41" t="str">
        <f t="shared" si="32"/>
        <v>-0.426677838920205+0.904403682972589i</v>
      </c>
      <c r="G221" s="41" t="str">
        <f>COMPLEX(COS(-$A221*'Med(1)'!$B$11),SIN(-$A221*'Med(1)'!$B$11))</f>
        <v>0.226486218489388-0.974014369932178i</v>
      </c>
      <c r="H221" s="42" t="str">
        <f t="shared" si="29"/>
        <v>0</v>
      </c>
      <c r="I221" s="41">
        <f t="shared" si="30"/>
        <v>0</v>
      </c>
      <c r="J221" s="41">
        <f>EXP('Med(1)'!$B$10*(A221-$A$1002))</f>
        <v>0.999999999999997</v>
      </c>
      <c r="K221" s="41">
        <f t="shared" si="33"/>
        <v>0</v>
      </c>
      <c r="L221" s="41">
        <f t="shared" si="34"/>
        <v>-1.13231377346506E-3</v>
      </c>
      <c r="M221" s="41">
        <f t="shared" si="35"/>
        <v>0</v>
      </c>
      <c r="N221" s="41"/>
    </row>
    <row r="222" spans="1:14" x14ac:dyDescent="0.25">
      <c r="A222" s="41">
        <f t="shared" si="31"/>
        <v>2.1999999999999949E-4</v>
      </c>
      <c r="B222" s="41">
        <f t="shared" si="28"/>
        <v>-0.48321772685377901</v>
      </c>
      <c r="C222" s="41" t="str">
        <f t="shared" si="27"/>
        <v>0.784265533184626+0.620425316584224i</v>
      </c>
      <c r="D222" s="41" t="str">
        <f>COMPLEX(COS($A222*'Med(1)'!$B$11),SIN($A222*'Med(1)'!$B$11))</f>
        <v>0.164211490570521+0.986425154973558i</v>
      </c>
      <c r="E222" s="41">
        <f>EXP(-A222*'Med(1)'!$B$10)</f>
        <v>0.99999999999999911</v>
      </c>
      <c r="F222" s="41" t="str">
        <f t="shared" si="32"/>
        <v>-0.483217726853779+0.875500216136047i</v>
      </c>
      <c r="G222" s="41" t="str">
        <f>COMPLEX(COS(-$A222*'Med(1)'!$B$11),SIN(-$A222*'Med(1)'!$B$11))</f>
        <v>0.164211490570521-0.986425154973558i</v>
      </c>
      <c r="H222" s="42" t="str">
        <f t="shared" si="29"/>
        <v>0</v>
      </c>
      <c r="I222" s="41">
        <f t="shared" si="30"/>
        <v>0</v>
      </c>
      <c r="J222" s="41">
        <f>EXP('Med(1)'!$B$10*(A222-$A$1002))</f>
        <v>0.999999999999997</v>
      </c>
      <c r="K222" s="41">
        <f t="shared" si="33"/>
        <v>0</v>
      </c>
      <c r="L222" s="41">
        <f t="shared" si="34"/>
        <v>-1.28235881451846E-3</v>
      </c>
      <c r="M222" s="41">
        <f t="shared" si="35"/>
        <v>0</v>
      </c>
      <c r="N222" s="41"/>
    </row>
    <row r="223" spans="1:14" x14ac:dyDescent="0.25">
      <c r="A223" s="41">
        <f t="shared" si="31"/>
        <v>2.2099999999999949E-4</v>
      </c>
      <c r="B223" s="41">
        <f t="shared" si="28"/>
        <v>-0.537809199092945</v>
      </c>
      <c r="C223" s="41" t="str">
        <f t="shared" si="27"/>
        <v>0.784265533184626+0.620425316584224i</v>
      </c>
      <c r="D223" s="41" t="str">
        <f>COMPLEX(COS($A223*'Med(1)'!$B$11),SIN($A223*'Med(1)'!$B$11))</f>
        <v>0.101274634116937+0.994858506765902i</v>
      </c>
      <c r="E223" s="41">
        <f>EXP(-A223*'Med(1)'!$B$10)</f>
        <v>0.99999999999999911</v>
      </c>
      <c r="F223" s="41" t="str">
        <f t="shared" si="32"/>
        <v>-0.537809199092945+0.843066584185972i</v>
      </c>
      <c r="G223" s="41" t="str">
        <f>COMPLEX(COS(-$A223*'Med(1)'!$B$11),SIN(-$A223*'Med(1)'!$B$11))</f>
        <v>0.101274634116937-0.994858506765902i</v>
      </c>
      <c r="H223" s="42" t="str">
        <f t="shared" si="29"/>
        <v>0</v>
      </c>
      <c r="I223" s="41">
        <f t="shared" si="30"/>
        <v>0</v>
      </c>
      <c r="J223" s="41">
        <f>EXP('Med(1)'!$B$10*(A223-$A$1002))</f>
        <v>0.999999999999997</v>
      </c>
      <c r="K223" s="41">
        <f t="shared" si="33"/>
        <v>0</v>
      </c>
      <c r="L223" s="41">
        <f t="shared" si="34"/>
        <v>-1.4272331676992501E-3</v>
      </c>
      <c r="M223" s="41">
        <f t="shared" si="35"/>
        <v>0</v>
      </c>
      <c r="N223" s="41"/>
    </row>
    <row r="224" spans="1:14" x14ac:dyDescent="0.25">
      <c r="A224" s="41">
        <f t="shared" si="31"/>
        <v>2.2199999999999949E-4</v>
      </c>
      <c r="B224" s="41">
        <f t="shared" si="28"/>
        <v>-0.59023213357805504</v>
      </c>
      <c r="C224" s="41" t="str">
        <f t="shared" si="27"/>
        <v>0.784265533184626+0.620425316584224i</v>
      </c>
      <c r="D224" s="41" t="str">
        <f>COMPLEX(COS($A224*'Med(1)'!$B$11),SIN($A224*'Med(1)'!$B$11))</f>
        <v>0.0379294211904976+0.999280420606825i</v>
      </c>
      <c r="E224" s="41">
        <f>EXP(-A224*'Med(1)'!$B$10)</f>
        <v>0.99999999999999911</v>
      </c>
      <c r="F224" s="41" t="str">
        <f t="shared" si="32"/>
        <v>-0.590232133578055+0.807233565018139i</v>
      </c>
      <c r="G224" s="41" t="str">
        <f>COMPLEX(COS(-$A224*'Med(1)'!$B$11),SIN(-$A224*'Med(1)'!$B$11))</f>
        <v>0.0379294211904976-0.999280420606825i</v>
      </c>
      <c r="H224" s="42" t="str">
        <f t="shared" si="29"/>
        <v>0</v>
      </c>
      <c r="I224" s="41">
        <f t="shared" si="30"/>
        <v>0</v>
      </c>
      <c r="J224" s="41">
        <f>EXP('Med(1)'!$B$10*(A224-$A$1002))</f>
        <v>0.999999999999997</v>
      </c>
      <c r="K224" s="41">
        <f t="shared" si="33"/>
        <v>0</v>
      </c>
      <c r="L224" s="41">
        <f t="shared" si="34"/>
        <v>-1.5663526750848899E-3</v>
      </c>
      <c r="M224" s="41">
        <f t="shared" si="35"/>
        <v>0</v>
      </c>
      <c r="N224" s="41"/>
    </row>
    <row r="225" spans="1:14" x14ac:dyDescent="0.25">
      <c r="A225" s="41">
        <f t="shared" si="31"/>
        <v>2.2299999999999948E-4</v>
      </c>
      <c r="B225" s="41">
        <f t="shared" si="28"/>
        <v>-0.64027515216087205</v>
      </c>
      <c r="C225" s="41" t="str">
        <f t="shared" si="27"/>
        <v>0.784265533184626+0.620425316584224i</v>
      </c>
      <c r="D225" s="41" t="str">
        <f>COMPLEX(COS($A225*'Med(1)'!$B$11),SIN($A225*'Med(1)'!$B$11))</f>
        <v>-0.0255687295844926+0.999673066590991i</v>
      </c>
      <c r="E225" s="41">
        <f>EXP(-A225*'Med(1)'!$B$10)</f>
        <v>0.99999999999999911</v>
      </c>
      <c r="F225" s="41" t="str">
        <f t="shared" si="32"/>
        <v>-0.640275152160872+0.768145643433178i</v>
      </c>
      <c r="G225" s="41" t="str">
        <f>COMPLEX(COS(-$A225*'Med(1)'!$B$11),SIN(-$A225*'Med(1)'!$B$11))</f>
        <v>-0.0255687295844926-0.999673066590991i</v>
      </c>
      <c r="H225" s="42" t="str">
        <f t="shared" si="29"/>
        <v>0</v>
      </c>
      <c r="I225" s="41">
        <f t="shared" si="30"/>
        <v>0</v>
      </c>
      <c r="J225" s="41">
        <f>EXP('Med(1)'!$B$10*(A225-$A$1002))</f>
        <v>0.999999999999997</v>
      </c>
      <c r="K225" s="41">
        <f t="shared" si="33"/>
        <v>0</v>
      </c>
      <c r="L225" s="41">
        <f t="shared" si="34"/>
        <v>-1.6991563832654999E-3</v>
      </c>
      <c r="M225" s="41">
        <f t="shared" si="35"/>
        <v>0</v>
      </c>
      <c r="N225" s="41"/>
    </row>
    <row r="226" spans="1:14" x14ac:dyDescent="0.25">
      <c r="A226" s="41">
        <f t="shared" si="31"/>
        <v>2.2399999999999948E-4</v>
      </c>
      <c r="B226" s="41">
        <f t="shared" si="28"/>
        <v>-0.68773647291705198</v>
      </c>
      <c r="C226" s="41" t="str">
        <f t="shared" si="27"/>
        <v>0.784265533184626+0.620425316584224i</v>
      </c>
      <c r="D226" s="41" t="str">
        <f>COMPLEX(COS($A226*'Med(1)'!$B$11),SIN($A226*'Med(1)'!$B$11))</f>
        <v>-0.0889637829124333+0.996034861503306i</v>
      </c>
      <c r="E226" s="41">
        <f>EXP(-A226*'Med(1)'!$B$10)</f>
        <v>0.99999999999999911</v>
      </c>
      <c r="F226" s="41" t="str">
        <f t="shared" si="32"/>
        <v>-0.687736472917052+0.725960428549388i</v>
      </c>
      <c r="G226" s="41" t="str">
        <f>COMPLEX(COS(-$A226*'Med(1)'!$B$11),SIN(-$A226*'Med(1)'!$B$11))</f>
        <v>-0.0889637829124333-0.996034861503306i</v>
      </c>
      <c r="H226" s="42" t="str">
        <f t="shared" si="29"/>
        <v>0</v>
      </c>
      <c r="I226" s="41">
        <f t="shared" si="30"/>
        <v>0</v>
      </c>
      <c r="J226" s="41">
        <f>EXP('Med(1)'!$B$10*(A226-$A$1002))</f>
        <v>0.999999999999997</v>
      </c>
      <c r="K226" s="41">
        <f t="shared" si="33"/>
        <v>0</v>
      </c>
      <c r="L226" s="41">
        <f t="shared" si="34"/>
        <v>-1.8251088052030099E-3</v>
      </c>
      <c r="M226" s="41">
        <f t="shared" si="35"/>
        <v>0</v>
      </c>
      <c r="N226" s="41"/>
    </row>
    <row r="227" spans="1:14" x14ac:dyDescent="0.25">
      <c r="A227" s="41">
        <f t="shared" si="31"/>
        <v>2.2499999999999948E-4</v>
      </c>
      <c r="B227" s="41">
        <f t="shared" si="28"/>
        <v>-0.73242472376502399</v>
      </c>
      <c r="C227" s="41" t="str">
        <f t="shared" si="27"/>
        <v>0.784265533184626+0.620425316584224i</v>
      </c>
      <c r="D227" s="41" t="str">
        <f>COMPLEX(COS($A227*'Med(1)'!$B$11),SIN($A227*'Med(1)'!$B$11))</f>
        <v>-0.15200011920408+0.988380475202715i</v>
      </c>
      <c r="E227" s="41">
        <f>EXP(-A227*'Med(1)'!$B$10)</f>
        <v>0.99999999999999911</v>
      </c>
      <c r="F227" s="41" t="str">
        <f t="shared" si="32"/>
        <v>-0.732424723765024+0.680848018296099i</v>
      </c>
      <c r="G227" s="41" t="str">
        <f>COMPLEX(COS(-$A227*'Med(1)'!$B$11),SIN(-$A227*'Med(1)'!$B$11))</f>
        <v>-0.15200011920408-0.988380475202715i</v>
      </c>
      <c r="H227" s="42" t="str">
        <f t="shared" si="29"/>
        <v>0</v>
      </c>
      <c r="I227" s="41">
        <f t="shared" si="30"/>
        <v>0</v>
      </c>
      <c r="J227" s="41">
        <f>EXP('Med(1)'!$B$10*(A227-$A$1002))</f>
        <v>0.999999999999997</v>
      </c>
      <c r="K227" s="41">
        <f t="shared" si="33"/>
        <v>0</v>
      </c>
      <c r="L227" s="41">
        <f t="shared" si="34"/>
        <v>-1.94370207940558E-3</v>
      </c>
      <c r="M227" s="41">
        <f t="shared" si="35"/>
        <v>0</v>
      </c>
      <c r="N227" s="41"/>
    </row>
    <row r="228" spans="1:14" x14ac:dyDescent="0.25">
      <c r="A228" s="41">
        <f t="shared" si="31"/>
        <v>2.2599999999999948E-4</v>
      </c>
      <c r="B228" s="41">
        <f t="shared" si="28"/>
        <v>-0.774159714110636</v>
      </c>
      <c r="C228" s="41" t="str">
        <f t="shared" si="27"/>
        <v>0.784265533184626+0.620425316584224i</v>
      </c>
      <c r="D228" s="41" t="str">
        <f>COMPLEX(COS($A228*'Med(1)'!$B$11),SIN($A228*'Med(1)'!$B$11))</f>
        <v>-0.214423565278026+0.976740771470844i</v>
      </c>
      <c r="E228" s="41">
        <f>EXP(-A228*'Med(1)'!$B$10)</f>
        <v>0.99999999999999911</v>
      </c>
      <c r="F228" s="41" t="str">
        <f t="shared" si="32"/>
        <v>-0.774159714110636+0.632990313550006i</v>
      </c>
      <c r="G228" s="41" t="str">
        <f>COMPLEX(COS(-$A228*'Med(1)'!$B$11),SIN(-$A228*'Med(1)'!$B$11))</f>
        <v>-0.214423565278026-0.976740771470844i</v>
      </c>
      <c r="H228" s="42" t="str">
        <f t="shared" si="29"/>
        <v>0</v>
      </c>
      <c r="I228" s="41">
        <f t="shared" si="30"/>
        <v>0</v>
      </c>
      <c r="J228" s="41">
        <f>EXP('Med(1)'!$B$10*(A228-$A$1002))</f>
        <v>0.999999999999997</v>
      </c>
      <c r="K228" s="41">
        <f t="shared" si="33"/>
        <v>0</v>
      </c>
      <c r="L228" s="41">
        <f t="shared" si="34"/>
        <v>-2.0544580177110699E-3</v>
      </c>
      <c r="M228" s="41">
        <f t="shared" si="35"/>
        <v>0</v>
      </c>
      <c r="N228" s="41"/>
    </row>
    <row r="229" spans="1:14" x14ac:dyDescent="0.25">
      <c r="A229" s="41">
        <f t="shared" si="31"/>
        <v>2.2699999999999947E-4</v>
      </c>
      <c r="B229" s="41">
        <f t="shared" si="28"/>
        <v>-0.81277316140613098</v>
      </c>
      <c r="C229" s="41" t="str">
        <f t="shared" si="27"/>
        <v>0.784265533184626+0.620425316584224i</v>
      </c>
      <c r="D229" s="41" t="str">
        <f>COMPLEX(COS($A229*'Med(1)'!$B$11),SIN($A229*'Med(1)'!$B$11))</f>
        <v>-0.27598241922999+0.961162683564006i</v>
      </c>
      <c r="E229" s="41">
        <f>EXP(-A229*'Med(1)'!$B$10)</f>
        <v>0.99999999999999911</v>
      </c>
      <c r="F229" s="41" t="str">
        <f t="shared" si="32"/>
        <v>-0.812773161406131+0.582580284680044i</v>
      </c>
      <c r="G229" s="41" t="str">
        <f>COMPLEX(COS(-$A229*'Med(1)'!$B$11),SIN(-$A229*'Med(1)'!$B$11))</f>
        <v>-0.27598241922999-0.961162683564006i</v>
      </c>
      <c r="H229" s="42" t="str">
        <f t="shared" si="29"/>
        <v>0</v>
      </c>
      <c r="I229" s="41">
        <f t="shared" si="30"/>
        <v>0</v>
      </c>
      <c r="J229" s="41">
        <f>EXP('Med(1)'!$B$10*(A229-$A$1002))</f>
        <v>0.999999999999997</v>
      </c>
      <c r="K229" s="41">
        <f t="shared" si="33"/>
        <v>0</v>
      </c>
      <c r="L229" s="41">
        <f t="shared" si="34"/>
        <v>-2.1569300334227499E-3</v>
      </c>
      <c r="M229" s="41">
        <f t="shared" si="35"/>
        <v>0</v>
      </c>
      <c r="N229" s="41"/>
    </row>
    <row r="230" spans="1:14" x14ac:dyDescent="0.25">
      <c r="A230" s="41">
        <f t="shared" si="31"/>
        <v>2.2799999999999947E-4</v>
      </c>
      <c r="B230" s="41">
        <f t="shared" si="28"/>
        <v>-0.84810936969387996</v>
      </c>
      <c r="C230" s="41" t="str">
        <f t="shared" ref="C230:C293" si="36">C229</f>
        <v>0.784265533184626+0.620425316584224i</v>
      </c>
      <c r="D230" s="41" t="str">
        <f>COMPLEX(COS($A230*'Med(1)'!$B$11),SIN($A230*'Med(1)'!$B$11))</f>
        <v>-0.336428465337526+0.941709024970366i</v>
      </c>
      <c r="E230" s="41">
        <f>EXP(-A230*'Med(1)'!$B$10)</f>
        <v>0.99999999999999911</v>
      </c>
      <c r="F230" s="41" t="str">
        <f t="shared" si="32"/>
        <v>-0.84810936969388+0.529821193458178i</v>
      </c>
      <c r="G230" s="41" t="str">
        <f>COMPLEX(COS(-$A230*'Med(1)'!$B$11),SIN(-$A230*'Med(1)'!$B$11))</f>
        <v>-0.336428465337526-0.941709024970366i</v>
      </c>
      <c r="H230" s="42" t="str">
        <f t="shared" si="29"/>
        <v>0</v>
      </c>
      <c r="I230" s="41">
        <f t="shared" si="30"/>
        <v>0</v>
      </c>
      <c r="J230" s="41">
        <f>EXP('Med(1)'!$B$10*(A230-$A$1002))</f>
        <v>0.999999999999997</v>
      </c>
      <c r="K230" s="41">
        <f t="shared" si="33"/>
        <v>0</v>
      </c>
      <c r="L230" s="41">
        <f t="shared" si="34"/>
        <v>-2.2507049420224202E-3</v>
      </c>
      <c r="M230" s="41">
        <f t="shared" si="35"/>
        <v>0</v>
      </c>
      <c r="N230" s="41"/>
    </row>
    <row r="231" spans="1:14" x14ac:dyDescent="0.25">
      <c r="A231" s="41">
        <f t="shared" si="31"/>
        <v>2.2899999999999947E-4</v>
      </c>
      <c r="B231" s="41">
        <f t="shared" si="28"/>
        <v>-0.88002585739884498</v>
      </c>
      <c r="C231" s="41" t="str">
        <f t="shared" si="36"/>
        <v>0.784265533184626+0.620425316584224i</v>
      </c>
      <c r="D231" s="41" t="str">
        <f>COMPLEX(COS($A231*'Med(1)'!$B$11),SIN($A231*'Med(1)'!$B$11))</f>
        <v>-0.395517974907843+0.918458236135318i</v>
      </c>
      <c r="E231" s="41">
        <f>EXP(-A231*'Med(1)'!$B$10)</f>
        <v>0.99999999999999911</v>
      </c>
      <c r="F231" s="41" t="str">
        <f t="shared" si="32"/>
        <v>-0.880025857398845+0.474925773473526i</v>
      </c>
      <c r="G231" s="41" t="str">
        <f>COMPLEX(COS(-$A231*'Med(1)'!$B$11),SIN(-$A231*'Med(1)'!$B$11))</f>
        <v>-0.395517974907843-0.918458236135318i</v>
      </c>
      <c r="H231" s="42" t="str">
        <f t="shared" si="29"/>
        <v>0</v>
      </c>
      <c r="I231" s="41">
        <f t="shared" si="30"/>
        <v>0</v>
      </c>
      <c r="J231" s="41">
        <f>EXP('Med(1)'!$B$10*(A231-$A$1002))</f>
        <v>0.999999999999997</v>
      </c>
      <c r="K231" s="41">
        <f t="shared" si="33"/>
        <v>0</v>
      </c>
      <c r="L231" s="41">
        <f t="shared" si="34"/>
        <v>-2.3354046272003998E-3</v>
      </c>
      <c r="M231" s="41">
        <f t="shared" si="35"/>
        <v>0</v>
      </c>
      <c r="N231" s="41"/>
    </row>
    <row r="232" spans="1:14" x14ac:dyDescent="0.25">
      <c r="A232" s="41">
        <f t="shared" si="31"/>
        <v>2.2999999999999946E-4</v>
      </c>
      <c r="B232" s="41">
        <f t="shared" si="28"/>
        <v>-0.908393931838411</v>
      </c>
      <c r="C232" s="41" t="str">
        <f t="shared" si="36"/>
        <v>0.784265533184626+0.620425316584224i</v>
      </c>
      <c r="D232" s="41" t="str">
        <f>COMPLEX(COS($A232*'Med(1)'!$B$11),SIN($A232*'Med(1)'!$B$11))</f>
        <v>-0.453012689033153+0.891504068176333i</v>
      </c>
      <c r="E232" s="41">
        <f>EXP(-A232*'Med(1)'!$B$10)</f>
        <v>0.99999999999999911</v>
      </c>
      <c r="F232" s="41" t="str">
        <f t="shared" si="32"/>
        <v>-0.908393931838411+0.41811537235451i</v>
      </c>
      <c r="G232" s="41" t="str">
        <f>COMPLEX(COS(-$A232*'Med(1)'!$B$11),SIN(-$A232*'Med(1)'!$B$11))</f>
        <v>-0.453012689033153-0.891504068176333i</v>
      </c>
      <c r="H232" s="42" t="str">
        <f t="shared" si="29"/>
        <v>0</v>
      </c>
      <c r="I232" s="41">
        <f t="shared" si="30"/>
        <v>0</v>
      </c>
      <c r="J232" s="41">
        <f>EXP('Med(1)'!$B$10*(A232-$A$1002))</f>
        <v>0.999999999999997</v>
      </c>
      <c r="K232" s="41">
        <f t="shared" si="33"/>
        <v>0</v>
      </c>
      <c r="L232" s="41">
        <f t="shared" si="34"/>
        <v>-2.41068756548445E-3</v>
      </c>
      <c r="M232" s="41">
        <f t="shared" si="35"/>
        <v>0</v>
      </c>
      <c r="N232" s="41"/>
    </row>
    <row r="233" spans="1:14" x14ac:dyDescent="0.25">
      <c r="A233" s="41">
        <f t="shared" si="31"/>
        <v>2.3099999999999946E-4</v>
      </c>
      <c r="B233" s="41">
        <f t="shared" si="28"/>
        <v>-0.933099208133081</v>
      </c>
      <c r="C233" s="41" t="str">
        <f t="shared" si="36"/>
        <v>0.784265533184626+0.620425316584224i</v>
      </c>
      <c r="D233" s="41" t="str">
        <f>COMPLEX(COS($A233*'Med(1)'!$B$11),SIN($A233*'Med(1)'!$B$11))</f>
        <v>-0.508680779290945+0.860955204862574i</v>
      </c>
      <c r="E233" s="41">
        <f>EXP(-A233*'Med(1)'!$B$10)</f>
        <v>0.99999999999999911</v>
      </c>
      <c r="F233" s="41" t="str">
        <f t="shared" si="32"/>
        <v>-0.933099208133081+0.35961905925773i</v>
      </c>
      <c r="G233" s="41" t="str">
        <f>COMPLEX(COS(-$A233*'Med(1)'!$B$11),SIN(-$A233*'Med(1)'!$B$11))</f>
        <v>-0.508680779290945-0.860955204862574i</v>
      </c>
      <c r="H233" s="42" t="str">
        <f t="shared" si="29"/>
        <v>0</v>
      </c>
      <c r="I233" s="41">
        <f t="shared" si="30"/>
        <v>0</v>
      </c>
      <c r="J233" s="41">
        <f>EXP('Med(1)'!$B$10*(A233-$A$1002))</f>
        <v>0.999999999999997</v>
      </c>
      <c r="K233" s="41">
        <f t="shared" si="33"/>
        <v>0</v>
      </c>
      <c r="L233" s="41">
        <f t="shared" si="34"/>
        <v>-2.4762502033203199E-3</v>
      </c>
      <c r="M233" s="41">
        <f t="shared" si="35"/>
        <v>0</v>
      </c>
      <c r="N233" s="41"/>
    </row>
    <row r="234" spans="1:14" x14ac:dyDescent="0.25">
      <c r="A234" s="41">
        <f t="shared" si="31"/>
        <v>2.3199999999999946E-4</v>
      </c>
      <c r="B234" s="41">
        <f t="shared" si="28"/>
        <v>-0.95404207042567102</v>
      </c>
      <c r="C234" s="41" t="str">
        <f t="shared" si="36"/>
        <v>0.784265533184626+0.620425316584224i</v>
      </c>
      <c r="D234" s="41" t="str">
        <f>COMPLEX(COS($A234*'Med(1)'!$B$11),SIN($A234*'Med(1)'!$B$11))</f>
        <v>-0.562297782515428+0.826934824383538i</v>
      </c>
      <c r="E234" s="41">
        <f>EXP(-A234*'Med(1)'!$B$10)</f>
        <v>0.99999999999999911</v>
      </c>
      <c r="F234" s="41" t="str">
        <f t="shared" si="32"/>
        <v>-0.954042070425671+0.299672701222348i</v>
      </c>
      <c r="G234" s="41" t="str">
        <f>COMPLEX(COS(-$A234*'Med(1)'!$B$11),SIN(-$A234*'Med(1)'!$B$11))</f>
        <v>-0.562297782515428-0.826934824383538i</v>
      </c>
      <c r="H234" s="42" t="str">
        <f t="shared" si="29"/>
        <v>0</v>
      </c>
      <c r="I234" s="41">
        <f t="shared" si="30"/>
        <v>0</v>
      </c>
      <c r="J234" s="41">
        <f>EXP('Med(1)'!$B$10*(A234-$A$1002))</f>
        <v>0.999999999999997</v>
      </c>
      <c r="K234" s="41">
        <f t="shared" si="33"/>
        <v>0</v>
      </c>
      <c r="L234" s="41">
        <f t="shared" si="34"/>
        <v>-2.531828181051E-3</v>
      </c>
      <c r="M234" s="41">
        <f t="shared" si="35"/>
        <v>0</v>
      </c>
      <c r="N234" s="41"/>
    </row>
    <row r="235" spans="1:14" x14ac:dyDescent="0.25">
      <c r="A235" s="41">
        <f t="shared" si="31"/>
        <v>2.3299999999999946E-4</v>
      </c>
      <c r="B235" s="41">
        <f t="shared" si="28"/>
        <v>-0.97113807354931003</v>
      </c>
      <c r="C235" s="41" t="str">
        <f t="shared" si="36"/>
        <v>0.784265533184626+0.620425316584224i</v>
      </c>
      <c r="D235" s="41" t="str">
        <f>COMPLEX(COS($A235*'Med(1)'!$B$11),SIN($A235*'Med(1)'!$B$11))</f>
        <v>-0.61364750587102+0.789580102673741i</v>
      </c>
      <c r="E235" s="41">
        <f>EXP(-A235*'Med(1)'!$B$10)</f>
        <v>0.99999999999999911</v>
      </c>
      <c r="F235" s="41" t="str">
        <f t="shared" si="32"/>
        <v>-0.97113807354931+0.238518012114246i</v>
      </c>
      <c r="G235" s="41" t="str">
        <f>COMPLEX(COS(-$A235*'Med(1)'!$B$11),SIN(-$A235*'Med(1)'!$B$11))</f>
        <v>-0.61364750587102-0.789580102673741i</v>
      </c>
      <c r="H235" s="42" t="str">
        <f t="shared" si="29"/>
        <v>0</v>
      </c>
      <c r="I235" s="41">
        <f t="shared" si="30"/>
        <v>0</v>
      </c>
      <c r="J235" s="41">
        <f>EXP('Med(1)'!$B$10*(A235-$A$1002))</f>
        <v>0.999999999999997</v>
      </c>
      <c r="K235" s="41">
        <f t="shared" si="33"/>
        <v>0</v>
      </c>
      <c r="L235" s="41">
        <f t="shared" si="34"/>
        <v>-2.57719739885965E-3</v>
      </c>
      <c r="M235" s="41">
        <f t="shared" si="35"/>
        <v>0</v>
      </c>
      <c r="N235" s="41"/>
    </row>
    <row r="236" spans="1:14" x14ac:dyDescent="0.25">
      <c r="A236" s="41">
        <f t="shared" si="31"/>
        <v>2.3399999999999945E-4</v>
      </c>
      <c r="B236" s="41">
        <f t="shared" si="28"/>
        <v>-0.98431828352466899</v>
      </c>
      <c r="C236" s="41" t="str">
        <f t="shared" si="36"/>
        <v>0.784265533184626+0.620425316584224i</v>
      </c>
      <c r="D236" s="41" t="str">
        <f>COMPLEX(COS($A236*'Med(1)'!$B$11),SIN($A236*'Med(1)'!$B$11))</f>
        <v>-0.662522898578483+0.749041660296119i</v>
      </c>
      <c r="E236" s="41">
        <f>EXP(-A236*'Med(1)'!$B$10)</f>
        <v>0.99999999999999911</v>
      </c>
      <c r="F236" s="41" t="str">
        <f t="shared" si="32"/>
        <v>-0.984318283524669+0.17640157799478i</v>
      </c>
      <c r="G236" s="41" t="str">
        <f>COMPLEX(COS(-$A236*'Med(1)'!$B$11),SIN(-$A236*'Med(1)'!$B$11))</f>
        <v>-0.662522898578483-0.749041660296119i</v>
      </c>
      <c r="H236" s="42" t="str">
        <f t="shared" si="29"/>
        <v>0</v>
      </c>
      <c r="I236" s="41">
        <f t="shared" si="30"/>
        <v>0</v>
      </c>
      <c r="J236" s="41">
        <f>EXP('Med(1)'!$B$10*(A236-$A$1002))</f>
        <v>0.999999999999997</v>
      </c>
      <c r="K236" s="41">
        <f t="shared" si="33"/>
        <v>0</v>
      </c>
      <c r="L236" s="41">
        <f t="shared" si="34"/>
        <v>-2.6121749203780599E-3</v>
      </c>
      <c r="M236" s="41">
        <f t="shared" si="35"/>
        <v>0</v>
      </c>
      <c r="N236" s="41"/>
    </row>
    <row r="237" spans="1:14" x14ac:dyDescent="0.25">
      <c r="A237" s="41">
        <f t="shared" si="31"/>
        <v>2.3499999999999945E-4</v>
      </c>
      <c r="B237" s="41">
        <f t="shared" si="28"/>
        <v>-0.99352955551341304</v>
      </c>
      <c r="C237" s="41" t="str">
        <f t="shared" si="36"/>
        <v>0.784265533184626+0.620425316584224i</v>
      </c>
      <c r="D237" s="41" t="str">
        <f>COMPLEX(COS($A237*'Med(1)'!$B$11),SIN($A237*'Med(1)'!$B$11))</f>
        <v>-0.708726886778701+0.705482955114417i</v>
      </c>
      <c r="E237" s="41">
        <f>EXP(-A237*'Med(1)'!$B$10)</f>
        <v>0.99999999999999911</v>
      </c>
      <c r="F237" s="41" t="str">
        <f t="shared" si="32"/>
        <v>-0.993529555513413+0.113573862844047i</v>
      </c>
      <c r="G237" s="41" t="str">
        <f>COMPLEX(COS(-$A237*'Med(1)'!$B$11),SIN(-$A237*'Med(1)'!$B$11))</f>
        <v>-0.708726886778701-0.705482955114417i</v>
      </c>
      <c r="H237" s="42" t="str">
        <f t="shared" si="29"/>
        <v>0</v>
      </c>
      <c r="I237" s="41">
        <f t="shared" si="30"/>
        <v>0</v>
      </c>
      <c r="J237" s="41">
        <f>EXP('Med(1)'!$B$10*(A237-$A$1002))</f>
        <v>0.999999999999997</v>
      </c>
      <c r="K237" s="41">
        <f t="shared" si="33"/>
        <v>0</v>
      </c>
      <c r="L237" s="41">
        <f t="shared" si="34"/>
        <v>-2.63661971031696E-3</v>
      </c>
      <c r="M237" s="41">
        <f t="shared" si="35"/>
        <v>0</v>
      </c>
      <c r="N237" s="41"/>
    </row>
    <row r="238" spans="1:14" x14ac:dyDescent="0.25">
      <c r="A238" s="41">
        <f t="shared" si="31"/>
        <v>2.3599999999999945E-4</v>
      </c>
      <c r="B238" s="41">
        <f t="shared" si="28"/>
        <v>-0.99873474810720797</v>
      </c>
      <c r="C238" s="41" t="str">
        <f t="shared" si="36"/>
        <v>0.784265533184626+0.620425316584224i</v>
      </c>
      <c r="D238" s="41" t="str">
        <f>COMPLEX(COS($A238*'Med(1)'!$B$11),SIN($A238*'Med(1)'!$B$11))</f>
        <v>-0.75207316816787+0.659079623203406i</v>
      </c>
      <c r="E238" s="41">
        <f>EXP(-A238*'Med(1)'!$B$10)</f>
        <v>0.99999999999999911</v>
      </c>
      <c r="F238" s="41" t="str">
        <f t="shared" si="32"/>
        <v>-0.998734748107208+0.0502881986476904i</v>
      </c>
      <c r="G238" s="41" t="str">
        <f>COMPLEX(COS(-$A238*'Med(1)'!$B$11),SIN(-$A238*'Med(1)'!$B$11))</f>
        <v>-0.75207316816787-0.659079623203406i</v>
      </c>
      <c r="H238" s="42" t="str">
        <f t="shared" si="29"/>
        <v>0</v>
      </c>
      <c r="I238" s="41">
        <f t="shared" si="30"/>
        <v>0</v>
      </c>
      <c r="J238" s="41">
        <f>EXP('Med(1)'!$B$10*(A238-$A$1002))</f>
        <v>0.999999999999997</v>
      </c>
      <c r="K238" s="41">
        <f t="shared" si="33"/>
        <v>0</v>
      </c>
      <c r="L238" s="41">
        <f t="shared" si="34"/>
        <v>-2.6504332031442599E-3</v>
      </c>
      <c r="M238" s="41">
        <f t="shared" si="35"/>
        <v>0</v>
      </c>
      <c r="N238" s="41"/>
    </row>
    <row r="239" spans="1:14" x14ac:dyDescent="0.25">
      <c r="A239" s="41">
        <f t="shared" si="31"/>
        <v>2.3699999999999945E-4</v>
      </c>
      <c r="B239" s="41">
        <f t="shared" si="28"/>
        <v>-0.99991287308815802</v>
      </c>
      <c r="C239" s="41" t="str">
        <f t="shared" si="36"/>
        <v>0.784265533184626+0.620425316584224i</v>
      </c>
      <c r="D239" s="41" t="str">
        <f>COMPLEX(COS($A239*'Med(1)'!$B$11),SIN($A239*'Med(1)'!$B$11))</f>
        <v>-0.792386963199916+0.61001877065449i</v>
      </c>
      <c r="E239" s="41">
        <f>EXP(-A239*'Med(1)'!$B$10)</f>
        <v>0.99999999999999911</v>
      </c>
      <c r="F239" s="41" t="str">
        <f t="shared" si="32"/>
        <v>-0.999912873088158-0.0132002360805462i</v>
      </c>
      <c r="G239" s="41" t="str">
        <f>COMPLEX(COS(-$A239*'Med(1)'!$B$11),SIN(-$A239*'Med(1)'!$B$11))</f>
        <v>-0.792386963199916-0.61001877065449i</v>
      </c>
      <c r="H239" s="42" t="str">
        <f t="shared" si="29"/>
        <v>0</v>
      </c>
      <c r="I239" s="41">
        <f t="shared" si="30"/>
        <v>0</v>
      </c>
      <c r="J239" s="41">
        <f>EXP('Med(1)'!$B$10*(A239-$A$1002))</f>
        <v>0.999999999999997</v>
      </c>
      <c r="K239" s="41">
        <f t="shared" si="33"/>
        <v>0</v>
      </c>
      <c r="L239" s="41">
        <f t="shared" si="34"/>
        <v>-2.6535597005179499E-3</v>
      </c>
      <c r="M239" s="41">
        <f t="shared" si="35"/>
        <v>0</v>
      </c>
      <c r="N239" s="41"/>
    </row>
    <row r="240" spans="1:14" x14ac:dyDescent="0.25">
      <c r="A240" s="41">
        <f t="shared" si="31"/>
        <v>2.3799999999999944E-4</v>
      </c>
      <c r="B240" s="41">
        <f t="shared" si="28"/>
        <v>-0.99705918005685801</v>
      </c>
      <c r="C240" s="41" t="str">
        <f t="shared" si="36"/>
        <v>0.784265533184626+0.620425316584224i</v>
      </c>
      <c r="D240" s="41" t="str">
        <f>COMPLEX(COS($A240*'Med(1)'!$B$11),SIN($A240*'Med(1)'!$B$11))</f>
        <v>-0.829505719827231+0.558498219132261i</v>
      </c>
      <c r="E240" s="41">
        <f>EXP(-A240*'Med(1)'!$B$10)</f>
        <v>0.99999999999999911</v>
      </c>
      <c r="F240" s="41" t="str">
        <f t="shared" si="32"/>
        <v>-0.997059180056858-0.0766354452218069i</v>
      </c>
      <c r="G240" s="41" t="str">
        <f>COMPLEX(COS(-$A240*'Med(1)'!$B$11),SIN(-$A240*'Med(1)'!$B$11))</f>
        <v>-0.829505719827231-0.558498219132261i</v>
      </c>
      <c r="H240" s="42" t="str">
        <f t="shared" si="29"/>
        <v>0</v>
      </c>
      <c r="I240" s="41">
        <f t="shared" si="30"/>
        <v>0</v>
      </c>
      <c r="J240" s="41">
        <f>EXP('Med(1)'!$B$10*(A240-$A$1002))</f>
        <v>0.999999999999997</v>
      </c>
      <c r="K240" s="41">
        <f t="shared" si="33"/>
        <v>0</v>
      </c>
      <c r="L240" s="41">
        <f t="shared" si="34"/>
        <v>-2.6459865958712199E-3</v>
      </c>
      <c r="M240" s="41">
        <f t="shared" si="35"/>
        <v>0</v>
      </c>
      <c r="N240" s="41"/>
    </row>
    <row r="241" spans="1:14" x14ac:dyDescent="0.25">
      <c r="A241" s="41">
        <f t="shared" si="31"/>
        <v>2.3899999999999944E-4</v>
      </c>
      <c r="B241" s="41">
        <f t="shared" si="28"/>
        <v>-0.99018517558680297</v>
      </c>
      <c r="C241" s="41" t="str">
        <f t="shared" si="36"/>
        <v>0.784265533184626+0.620425316584224i</v>
      </c>
      <c r="D241" s="41" t="str">
        <f>COMPLEX(COS($A241*'Med(1)'!$B$11),SIN($A241*'Med(1)'!$B$11))</f>
        <v>-0.863279768938044+0.504725708224058i</v>
      </c>
      <c r="E241" s="41">
        <f>EXP(-A241*'Med(1)'!$B$10)</f>
        <v>0.99999999999999911</v>
      </c>
      <c r="F241" s="41" t="str">
        <f t="shared" si="32"/>
        <v>-0.990185175586803-0.139761647271812i</v>
      </c>
      <c r="G241" s="41" t="str">
        <f>COMPLEX(COS(-$A241*'Med(1)'!$B$11),SIN(-$A241*'Med(1)'!$B$11))</f>
        <v>-0.863279768938044-0.504725708224058i</v>
      </c>
      <c r="H241" s="42" t="str">
        <f t="shared" si="29"/>
        <v>0</v>
      </c>
      <c r="I241" s="41">
        <f t="shared" si="30"/>
        <v>0</v>
      </c>
      <c r="J241" s="41">
        <f>EXP('Med(1)'!$B$10*(A241-$A$1002))</f>
        <v>0.999999999999997</v>
      </c>
      <c r="K241" s="41">
        <f t="shared" si="33"/>
        <v>0</v>
      </c>
      <c r="L241" s="41">
        <f t="shared" si="34"/>
        <v>-2.6277444252443098E-3</v>
      </c>
      <c r="M241" s="41">
        <f t="shared" si="35"/>
        <v>0</v>
      </c>
      <c r="N241" s="41"/>
    </row>
    <row r="242" spans="1:14" x14ac:dyDescent="0.25">
      <c r="A242" s="41">
        <f t="shared" si="31"/>
        <v>2.3999999999999944E-4</v>
      </c>
      <c r="B242" s="41">
        <f t="shared" si="28"/>
        <v>-0.97931857682794299</v>
      </c>
      <c r="C242" s="41" t="str">
        <f t="shared" si="36"/>
        <v>0.784265533184626+0.620425316584224i</v>
      </c>
      <c r="D242" s="41" t="str">
        <f>COMPLEX(COS($A242*'Med(1)'!$B$11),SIN($A242*'Med(1)'!$B$11))</f>
        <v>-0.893572927847627+0.44891805779877i</v>
      </c>
      <c r="E242" s="41">
        <f>EXP(-A242*'Med(1)'!$B$10)</f>
        <v>0.99999999999999911</v>
      </c>
      <c r="F242" s="41" t="str">
        <f t="shared" si="32"/>
        <v>-0.979318576827943-0.202324306695196i</v>
      </c>
      <c r="G242" s="41" t="str">
        <f>COMPLEX(COS(-$A242*'Med(1)'!$B$11),SIN(-$A242*'Med(1)'!$B$11))</f>
        <v>-0.893572927847627-0.44891805779877i</v>
      </c>
      <c r="H242" s="42" t="str">
        <f t="shared" si="29"/>
        <v>0</v>
      </c>
      <c r="I242" s="41">
        <f t="shared" si="30"/>
        <v>0</v>
      </c>
      <c r="J242" s="41">
        <f>EXP('Med(1)'!$B$10*(A242-$A$1002))</f>
        <v>0.999999999999997</v>
      </c>
      <c r="K242" s="41">
        <f t="shared" si="33"/>
        <v>0</v>
      </c>
      <c r="L242" s="41">
        <f t="shared" si="34"/>
        <v>-2.5989067441580002E-3</v>
      </c>
      <c r="M242" s="41">
        <f t="shared" si="35"/>
        <v>0</v>
      </c>
      <c r="N242" s="41"/>
    </row>
    <row r="243" spans="1:14" x14ac:dyDescent="0.25">
      <c r="A243" s="41">
        <f t="shared" si="31"/>
        <v>2.4099999999999943E-4</v>
      </c>
      <c r="B243" s="41">
        <f t="shared" si="28"/>
        <v>-0.96450319974643395</v>
      </c>
      <c r="C243" s="41" t="str">
        <f t="shared" si="36"/>
        <v>0.784265533184626+0.620425316584224i</v>
      </c>
      <c r="D243" s="41" t="str">
        <f>COMPLEX(COS($A243*'Med(1)'!$B$11),SIN($A243*'Med(1)'!$B$11))</f>
        <v>-0.920263049409936+0.391300293752414i</v>
      </c>
      <c r="E243" s="41">
        <f>EXP(-A243*'Med(1)'!$B$10)</f>
        <v>0.99999999999999911</v>
      </c>
      <c r="F243" s="41" t="str">
        <f t="shared" si="32"/>
        <v>-0.964503199746434-0.264071160255885i</v>
      </c>
      <c r="G243" s="41" t="str">
        <f>COMPLEX(COS(-$A243*'Med(1)'!$B$11),SIN(-$A243*'Med(1)'!$B$11))</f>
        <v>-0.920263049409936-0.391300293752414i</v>
      </c>
      <c r="H243" s="42" t="str">
        <f t="shared" si="29"/>
        <v>0</v>
      </c>
      <c r="I243" s="41">
        <f t="shared" si="30"/>
        <v>0</v>
      </c>
      <c r="J243" s="41">
        <f>EXP('Med(1)'!$B$10*(A243-$A$1002))</f>
        <v>0.999999999999997</v>
      </c>
      <c r="K243" s="41">
        <f t="shared" si="33"/>
        <v>0</v>
      </c>
      <c r="L243" s="41">
        <f t="shared" si="34"/>
        <v>-2.5595898310253099E-3</v>
      </c>
      <c r="M243" s="41">
        <f t="shared" si="35"/>
        <v>0</v>
      </c>
      <c r="N243" s="41"/>
    </row>
    <row r="244" spans="1:14" x14ac:dyDescent="0.25">
      <c r="A244" s="41">
        <f t="shared" si="31"/>
        <v>2.4199999999999943E-4</v>
      </c>
      <c r="B244" s="41">
        <f t="shared" si="28"/>
        <v>-0.94579878245125004</v>
      </c>
      <c r="C244" s="41" t="str">
        <f t="shared" si="36"/>
        <v>0.784265533184626+0.620425316584224i</v>
      </c>
      <c r="D244" s="41" t="str">
        <f>COMPLEX(COS($A244*'Med(1)'!$B$11),SIN($A244*'Med(1)'!$B$11))</f>
        <v>-0.943242514535589+0.332104740665622i</v>
      </c>
      <c r="E244" s="41">
        <f>EXP(-A244*'Med(1)'!$B$10)</f>
        <v>0.99999999999999911</v>
      </c>
      <c r="F244" s="41" t="str">
        <f t="shared" si="32"/>
        <v>-0.94579878245125-0.324753234185176i</v>
      </c>
      <c r="G244" s="41" t="str">
        <f>COMPLEX(COS(-$A244*'Med(1)'!$B$11),SIN(-$A244*'Med(1)'!$B$11))</f>
        <v>-0.943242514535589-0.332104740665622i</v>
      </c>
      <c r="H244" s="42" t="str">
        <f t="shared" si="29"/>
        <v>0</v>
      </c>
      <c r="I244" s="41">
        <f t="shared" si="30"/>
        <v>0</v>
      </c>
      <c r="J244" s="41">
        <f>EXP('Med(1)'!$B$10*(A244-$A$1002))</f>
        <v>0.999999999999997</v>
      </c>
      <c r="K244" s="41">
        <f t="shared" si="33"/>
        <v>0</v>
      </c>
      <c r="L244" s="41">
        <f t="shared" si="34"/>
        <v>-2.5099522182972299E-3</v>
      </c>
      <c r="M244" s="41">
        <f t="shared" si="35"/>
        <v>0</v>
      </c>
      <c r="N244" s="41"/>
    </row>
    <row r="245" spans="1:14" x14ac:dyDescent="0.25">
      <c r="A245" s="41">
        <f t="shared" si="31"/>
        <v>2.4299999999999943E-4</v>
      </c>
      <c r="B245" s="41">
        <f t="shared" si="28"/>
        <v>-0.92328074432000695</v>
      </c>
      <c r="C245" s="41" t="str">
        <f t="shared" si="36"/>
        <v>0.784265533184626+0.620425316584224i</v>
      </c>
      <c r="D245" s="41" t="str">
        <f>COMPLEX(COS($A245*'Med(1)'!$B$11),SIN($A245*'Med(1)'!$B$11))</f>
        <v>-0.962418666130253+0.271570085031589i</v>
      </c>
      <c r="E245" s="41">
        <f>EXP(-A245*'Med(1)'!$B$10)</f>
        <v>0.999999999999999</v>
      </c>
      <c r="F245" s="41" t="str">
        <f t="shared" si="32"/>
        <v>-0.923280744320007-0.384125848086135i</v>
      </c>
      <c r="G245" s="41" t="str">
        <f>COMPLEX(COS(-$A245*'Med(1)'!$B$11),SIN(-$A245*'Med(1)'!$B$11))</f>
        <v>-0.962418666130253-0.271570085031589i</v>
      </c>
      <c r="H245" s="42" t="str">
        <f t="shared" si="29"/>
        <v>0</v>
      </c>
      <c r="I245" s="41">
        <f t="shared" si="30"/>
        <v>0</v>
      </c>
      <c r="J245" s="41">
        <f>EXP('Med(1)'!$B$10*(A245-$A$1002))</f>
        <v>0.999999999999997</v>
      </c>
      <c r="K245" s="41">
        <f t="shared" si="33"/>
        <v>0</v>
      </c>
      <c r="L245" s="41">
        <f t="shared" si="34"/>
        <v>-2.45019405323306E-3</v>
      </c>
      <c r="M245" s="41">
        <f t="shared" si="35"/>
        <v>0</v>
      </c>
      <c r="N245" s="41"/>
    </row>
    <row r="246" spans="1:14" x14ac:dyDescent="0.25">
      <c r="A246" s="41">
        <f t="shared" si="31"/>
        <v>2.4399999999999943E-4</v>
      </c>
      <c r="B246" s="41">
        <f t="shared" si="28"/>
        <v>-0.89703988189526496</v>
      </c>
      <c r="C246" s="41" t="str">
        <f t="shared" si="36"/>
        <v>0.784265533184626+0.620425316584224i</v>
      </c>
      <c r="D246" s="41" t="str">
        <f>COMPLEX(COS($A246*'Med(1)'!$B$11),SIN($A246*'Med(1)'!$B$11))</f>
        <v>-0.977714182703741+0.209940412831725i</v>
      </c>
      <c r="E246" s="41">
        <f>EXP(-A246*'Med(1)'!$B$10)</f>
        <v>0.999999999999999</v>
      </c>
      <c r="F246" s="41" t="str">
        <f t="shared" si="32"/>
        <v>-0.897039881895265-0.44194960152638i</v>
      </c>
      <c r="G246" s="41" t="str">
        <f>COMPLEX(COS(-$A246*'Med(1)'!$B$11),SIN(-$A246*'Med(1)'!$B$11))</f>
        <v>-0.977714182703741-0.209940412831725i</v>
      </c>
      <c r="H246" s="42" t="str">
        <f t="shared" si="29"/>
        <v>0</v>
      </c>
      <c r="I246" s="41">
        <f t="shared" si="30"/>
        <v>0</v>
      </c>
      <c r="J246" s="41">
        <f>EXP('Med(1)'!$B$10*(A246-$A$1002))</f>
        <v>0.99999999999999711</v>
      </c>
      <c r="K246" s="41">
        <f t="shared" si="33"/>
        <v>0</v>
      </c>
      <c r="L246" s="41">
        <f t="shared" si="34"/>
        <v>-2.3805562908727402E-3</v>
      </c>
      <c r="M246" s="41">
        <f t="shared" si="35"/>
        <v>0</v>
      </c>
      <c r="N246" s="41"/>
    </row>
    <row r="247" spans="1:14" x14ac:dyDescent="0.25">
      <c r="A247" s="41">
        <f t="shared" si="31"/>
        <v>2.4499999999999945E-4</v>
      </c>
      <c r="B247" s="41">
        <f t="shared" si="28"/>
        <v>-0.86718200277749702</v>
      </c>
      <c r="C247" s="41" t="str">
        <f t="shared" si="36"/>
        <v>0.784265533184626+0.620425316584224i</v>
      </c>
      <c r="D247" s="41" t="str">
        <f>COMPLEX(COS($A247*'Med(1)'!$B$11),SIN($A247*'Med(1)'!$B$11))</f>
        <v>-0.989067390143351+0.147464225339644i</v>
      </c>
      <c r="E247" s="41">
        <f>EXP(-A247*'Med(1)'!$B$10)</f>
        <v>0.999999999999999</v>
      </c>
      <c r="F247" s="41" t="str">
        <f t="shared" si="32"/>
        <v>-0.867182002777497-0.497991339341166i</v>
      </c>
      <c r="G247" s="41" t="str">
        <f>COMPLEX(COS(-$A247*'Med(1)'!$B$11),SIN(-$A247*'Med(1)'!$B$11))</f>
        <v>-0.989067390143351-0.147464225339644i</v>
      </c>
      <c r="H247" s="42" t="str">
        <f t="shared" si="29"/>
        <v>0</v>
      </c>
      <c r="I247" s="41">
        <f t="shared" si="30"/>
        <v>0</v>
      </c>
      <c r="J247" s="41">
        <f>EXP('Med(1)'!$B$10*(A247-$A$1002))</f>
        <v>0.99999999999999711</v>
      </c>
      <c r="K247" s="41">
        <f t="shared" si="33"/>
        <v>0</v>
      </c>
      <c r="L247" s="41">
        <f t="shared" si="34"/>
        <v>-2.3013197224653901E-3</v>
      </c>
      <c r="M247" s="41">
        <f t="shared" si="35"/>
        <v>0</v>
      </c>
      <c r="N247" s="41"/>
    </row>
    <row r="248" spans="1:14" x14ac:dyDescent="0.25">
      <c r="A248" s="41">
        <f t="shared" si="31"/>
        <v>2.4599999999999947E-4</v>
      </c>
      <c r="B248" s="41">
        <f t="shared" si="28"/>
        <v>-0.83382749899091901</v>
      </c>
      <c r="C248" s="41" t="str">
        <f t="shared" si="36"/>
        <v>0.784265533184626+0.620425316584224i</v>
      </c>
      <c r="D248" s="41" t="str">
        <f>COMPLEX(COS($A248*'Med(1)'!$B$11),SIN($A248*'Med(1)'!$B$11))</f>
        <v>-0.996432510394329+0.0843934371219488i</v>
      </c>
      <c r="E248" s="41">
        <f>EXP(-A248*'Med(1)'!$B$10)</f>
        <v>0.999999999999999</v>
      </c>
      <c r="F248" s="41" t="str">
        <f t="shared" si="32"/>
        <v>-0.833827498990919-0.552025091754486i</v>
      </c>
      <c r="G248" s="41" t="str">
        <f>COMPLEX(COS(-$A248*'Med(1)'!$B$11),SIN(-$A248*'Med(1)'!$B$11))</f>
        <v>-0.996432510394329-0.0843934371219488i</v>
      </c>
      <c r="H248" s="42" t="str">
        <f t="shared" si="29"/>
        <v>0</v>
      </c>
      <c r="I248" s="41">
        <f t="shared" si="30"/>
        <v>0</v>
      </c>
      <c r="J248" s="41">
        <f>EXP('Med(1)'!$B$10*(A248-$A$1002))</f>
        <v>0.99999999999999711</v>
      </c>
      <c r="K248" s="41">
        <f t="shared" si="33"/>
        <v>0</v>
      </c>
      <c r="L248" s="41">
        <f t="shared" si="34"/>
        <v>-2.21280384327135E-3</v>
      </c>
      <c r="M248" s="41">
        <f t="shared" si="35"/>
        <v>0</v>
      </c>
      <c r="N248" s="41"/>
    </row>
    <row r="249" spans="1:14" x14ac:dyDescent="0.25">
      <c r="A249" s="41">
        <f t="shared" si="31"/>
        <v>2.469999999999995E-4</v>
      </c>
      <c r="B249" s="41">
        <f t="shared" si="28"/>
        <v>-0.79711086154247601</v>
      </c>
      <c r="C249" s="41" t="str">
        <f t="shared" si="36"/>
        <v>0.784265533184626+0.620425316584224i</v>
      </c>
      <c r="D249" s="41" t="str">
        <f>COMPLEX(COS($A249*'Med(1)'!$B$11),SIN($A249*'Med(1)'!$B$11))</f>
        <v>-0.999779846044741+0.020982360276054i</v>
      </c>
      <c r="E249" s="41">
        <f>EXP(-A249*'Med(1)'!$B$10)</f>
        <v>0.999999999999999</v>
      </c>
      <c r="F249" s="41" t="str">
        <f t="shared" si="32"/>
        <v>-0.797110861542476-0.603832985527463i</v>
      </c>
      <c r="G249" s="41" t="str">
        <f>COMPLEX(COS(-$A249*'Med(1)'!$B$11),SIN(-$A249*'Med(1)'!$B$11))</f>
        <v>-0.999779846044741-0.020982360276054i</v>
      </c>
      <c r="H249" s="42" t="str">
        <f t="shared" si="29"/>
        <v>0</v>
      </c>
      <c r="I249" s="41">
        <f t="shared" si="30"/>
        <v>0</v>
      </c>
      <c r="J249" s="41">
        <f>EXP('Med(1)'!$B$10*(A249-$A$1002))</f>
        <v>0.99999999999999711</v>
      </c>
      <c r="K249" s="41">
        <f t="shared" si="33"/>
        <v>0</v>
      </c>
      <c r="L249" s="41">
        <f t="shared" si="34"/>
        <v>-2.11536556430329E-3</v>
      </c>
      <c r="M249" s="41">
        <f t="shared" si="35"/>
        <v>0</v>
      </c>
      <c r="N249" s="41"/>
    </row>
    <row r="250" spans="1:14" x14ac:dyDescent="0.25">
      <c r="A250" s="41">
        <f t="shared" si="31"/>
        <v>2.4799999999999952E-4</v>
      </c>
      <c r="B250" s="41">
        <f t="shared" si="28"/>
        <v>-0.75718013813132001</v>
      </c>
      <c r="C250" s="41" t="str">
        <f t="shared" si="36"/>
        <v>0.784265533184626+0.620425316584224i</v>
      </c>
      <c r="D250" s="41" t="str">
        <f>COMPLEX(COS($A250*'Med(1)'!$B$11),SIN($A250*'Med(1)'!$B$11))</f>
        <v>-0.999095900070465-0.0425133209992658i</v>
      </c>
      <c r="E250" s="41">
        <f>EXP(-A250*'Med(1)'!$B$10)</f>
        <v>0.999999999999999</v>
      </c>
      <c r="F250" s="41" t="str">
        <f t="shared" si="32"/>
        <v>-0.75718013813132-0.653206122460156i</v>
      </c>
      <c r="G250" s="41" t="str">
        <f>COMPLEX(COS(-$A250*'Med(1)'!$B$11),SIN(-$A250*'Med(1)'!$B$11))</f>
        <v>-0.999095900070465+0.0425133209992658i</v>
      </c>
      <c r="H250" s="42" t="str">
        <f t="shared" si="29"/>
        <v>0</v>
      </c>
      <c r="I250" s="41">
        <f t="shared" si="30"/>
        <v>0</v>
      </c>
      <c r="J250" s="41">
        <f>EXP('Med(1)'!$B$10*(A250-$A$1002))</f>
        <v>0.99999999999999711</v>
      </c>
      <c r="K250" s="41">
        <f t="shared" si="33"/>
        <v>0</v>
      </c>
      <c r="L250" s="41">
        <f t="shared" si="34"/>
        <v>-2.0093977732005201E-3</v>
      </c>
      <c r="M250" s="41">
        <f t="shared" si="35"/>
        <v>0</v>
      </c>
      <c r="N250" s="41"/>
    </row>
    <row r="251" spans="1:14" x14ac:dyDescent="0.25">
      <c r="A251" s="41">
        <f t="shared" si="31"/>
        <v>2.4899999999999955E-4</v>
      </c>
      <c r="B251" s="41">
        <f t="shared" si="28"/>
        <v>-0.714196336195424</v>
      </c>
      <c r="C251" s="41" t="str">
        <f t="shared" si="36"/>
        <v>0.784265533184626+0.620425316584224i</v>
      </c>
      <c r="D251" s="41" t="str">
        <f>COMPLEX(COS($A251*'Med(1)'!$B$11),SIN($A251*'Med(1)'!$B$11))</f>
        <v>-0.994383430257478-0.105837581365846i</v>
      </c>
      <c r="E251" s="41">
        <f>EXP(-A251*'Med(1)'!$B$10)</f>
        <v>0.999999999999999</v>
      </c>
      <c r="F251" s="41" t="str">
        <f t="shared" si="32"/>
        <v>-0.714196336195424-0.699945421704458i</v>
      </c>
      <c r="G251" s="41" t="str">
        <f>COMPLEX(COS(-$A251*'Med(1)'!$B$11),SIN(-$A251*'Med(1)'!$B$11))</f>
        <v>-0.994383430257478+0.105837581365846i</v>
      </c>
      <c r="H251" s="42" t="str">
        <f t="shared" si="29"/>
        <v>0</v>
      </c>
      <c r="I251" s="41">
        <f t="shared" si="30"/>
        <v>0</v>
      </c>
      <c r="J251" s="41">
        <f>EXP('Med(1)'!$B$10*(A251-$A$1002))</f>
        <v>0.99999999999999711</v>
      </c>
      <c r="K251" s="41">
        <f t="shared" si="33"/>
        <v>0</v>
      </c>
      <c r="L251" s="41">
        <f t="shared" si="34"/>
        <v>-1.8953277500395301E-3</v>
      </c>
      <c r="M251" s="41">
        <f t="shared" si="35"/>
        <v>0</v>
      </c>
      <c r="N251" s="41"/>
    </row>
    <row r="252" spans="1:14" x14ac:dyDescent="0.25">
      <c r="A252" s="41">
        <f t="shared" si="31"/>
        <v>2.4999999999999957E-4</v>
      </c>
      <c r="B252" s="41">
        <f t="shared" si="28"/>
        <v>-0.66833277370232802</v>
      </c>
      <c r="C252" s="41" t="str">
        <f t="shared" si="36"/>
        <v>0.784265533184626+0.620425316584224i</v>
      </c>
      <c r="D252" s="41" t="str">
        <f>COMPLEX(COS($A252*'Med(1)'!$B$11),SIN($A252*'Med(1)'!$B$11))</f>
        <v>-0.985661438081992-0.16873508668365i</v>
      </c>
      <c r="E252" s="41">
        <f>EXP(-A252*'Med(1)'!$B$10)</f>
        <v>0.999999999999999</v>
      </c>
      <c r="F252" s="41" t="str">
        <f t="shared" si="32"/>
        <v>-0.668332773702328-0.743862422491788i</v>
      </c>
      <c r="G252" s="41" t="str">
        <f>COMPLEX(COS(-$A252*'Med(1)'!$B$11),SIN(-$A252*'Med(1)'!$B$11))</f>
        <v>-0.985661438081992+0.16873508668365i</v>
      </c>
      <c r="H252" s="42" t="str">
        <f t="shared" si="29"/>
        <v>0</v>
      </c>
      <c r="I252" s="41">
        <f t="shared" si="30"/>
        <v>0</v>
      </c>
      <c r="J252" s="41">
        <f>EXP('Med(1)'!$B$10*(A252-$A$1002))</f>
        <v>0.99999999999999711</v>
      </c>
      <c r="K252" s="41">
        <f t="shared" si="33"/>
        <v>0</v>
      </c>
      <c r="L252" s="41">
        <f t="shared" si="34"/>
        <v>-1.77361544446835E-3</v>
      </c>
      <c r="M252" s="41">
        <f t="shared" si="35"/>
        <v>0</v>
      </c>
      <c r="N252" s="41"/>
    </row>
    <row r="253" spans="1:14" x14ac:dyDescent="0.25">
      <c r="A253" s="41">
        <f t="shared" si="31"/>
        <v>2.509999999999996E-4</v>
      </c>
      <c r="B253" s="41">
        <f t="shared" si="28"/>
        <v>-0.61977438030174403</v>
      </c>
      <c r="C253" s="41" t="str">
        <f t="shared" si="36"/>
        <v>0.784265533184626+0.620425316584224i</v>
      </c>
      <c r="D253" s="41" t="str">
        <f>COMPLEX(COS($A253*'Med(1)'!$B$11),SIN($A253*'Med(1)'!$B$11))</f>
        <v>-0.972965092093291-0.230952223561266i</v>
      </c>
      <c r="E253" s="41">
        <f>EXP(-A253*'Med(1)'!$B$10)</f>
        <v>0.999999999999999</v>
      </c>
      <c r="F253" s="41" t="str">
        <f t="shared" si="32"/>
        <v>-0.619774380301744-0.784780044038829i</v>
      </c>
      <c r="G253" s="41" t="str">
        <f>COMPLEX(COS(-$A253*'Med(1)'!$B$11),SIN(-$A253*'Med(1)'!$B$11))</f>
        <v>-0.972965092093291+0.230952223561266i</v>
      </c>
      <c r="H253" s="42" t="str">
        <f t="shared" si="29"/>
        <v>0</v>
      </c>
      <c r="I253" s="41">
        <f t="shared" si="30"/>
        <v>0</v>
      </c>
      <c r="J253" s="41">
        <f>EXP('Med(1)'!$B$10*(A253-$A$1002))</f>
        <v>0.99999999999999711</v>
      </c>
      <c r="K253" s="41">
        <f t="shared" si="33"/>
        <v>0</v>
      </c>
      <c r="L253" s="41">
        <f t="shared" si="34"/>
        <v>-1.6447516211116899E-3</v>
      </c>
      <c r="M253" s="41">
        <f t="shared" si="35"/>
        <v>0</v>
      </c>
      <c r="N253" s="41"/>
    </row>
    <row r="254" spans="1:14" x14ac:dyDescent="0.25">
      <c r="A254" s="41">
        <f t="shared" si="31"/>
        <v>2.5199999999999962E-4</v>
      </c>
      <c r="B254" s="41">
        <f t="shared" si="28"/>
        <v>-0.56871695165790603</v>
      </c>
      <c r="C254" s="41" t="str">
        <f t="shared" si="36"/>
        <v>0.784265533184626+0.620425316584224i</v>
      </c>
      <c r="D254" s="41" t="str">
        <f>COMPLEX(COS($A254*'Med(1)'!$B$11),SIN($A254*'Med(1)'!$B$11))</f>
        <v>-0.956345586108182-0.292238121968023i</v>
      </c>
      <c r="E254" s="41">
        <f>EXP(-A254*'Med(1)'!$B$10)</f>
        <v>0.999999999999999</v>
      </c>
      <c r="F254" s="41" t="str">
        <f t="shared" si="32"/>
        <v>-0.568716951657906-0.822533299567219i</v>
      </c>
      <c r="G254" s="41" t="str">
        <f>COMPLEX(COS(-$A254*'Med(1)'!$B$11),SIN(-$A254*'Med(1)'!$B$11))</f>
        <v>-0.956345586108182+0.292238121968023i</v>
      </c>
      <c r="H254" s="42" t="str">
        <f t="shared" si="29"/>
        <v>0</v>
      </c>
      <c r="I254" s="41">
        <f t="shared" si="30"/>
        <v>0</v>
      </c>
      <c r="J254" s="41">
        <f>EXP('Med(1)'!$B$10*(A254-$A$1002))</f>
        <v>0.99999999999999711</v>
      </c>
      <c r="K254" s="41">
        <f t="shared" si="33"/>
        <v>0</v>
      </c>
      <c r="L254" s="41">
        <f t="shared" si="34"/>
        <v>-1.5092558807249001E-3</v>
      </c>
      <c r="M254" s="41">
        <f t="shared" si="35"/>
        <v>0</v>
      </c>
      <c r="N254" s="41"/>
    </row>
    <row r="255" spans="1:14" x14ac:dyDescent="0.25">
      <c r="A255" s="41">
        <f t="shared" si="31"/>
        <v>2.5299999999999964E-4</v>
      </c>
      <c r="B255" s="41">
        <f t="shared" si="28"/>
        <v>-0.51536635996828595</v>
      </c>
      <c r="C255" s="41" t="str">
        <f t="shared" si="36"/>
        <v>0.784265533184626+0.620425316584224i</v>
      </c>
      <c r="D255" s="41" t="str">
        <f>COMPLEX(COS($A255*'Med(1)'!$B$11),SIN($A255*'Med(1)'!$B$11))</f>
        <v>-0.935869932788856-0.352345666784456i</v>
      </c>
      <c r="E255" s="41">
        <f>EXP(-A255*'Med(1)'!$B$10)</f>
        <v>0.999999999999999</v>
      </c>
      <c r="F255" s="41" t="str">
        <f t="shared" si="32"/>
        <v>-0.515366359968286-0.856969961558186i</v>
      </c>
      <c r="G255" s="41" t="str">
        <f>COMPLEX(COS(-$A255*'Med(1)'!$B$11),SIN(-$A255*'Med(1)'!$B$11))</f>
        <v>-0.935869932788856+0.352345666784456i</v>
      </c>
      <c r="H255" s="42" t="str">
        <f t="shared" si="29"/>
        <v>0</v>
      </c>
      <c r="I255" s="41">
        <f t="shared" si="30"/>
        <v>0</v>
      </c>
      <c r="J255" s="41">
        <f>EXP('Med(1)'!$B$10*(A255-$A$1002))</f>
        <v>0.99999999999999711</v>
      </c>
      <c r="K255" s="41">
        <f t="shared" si="33"/>
        <v>0</v>
      </c>
      <c r="L255" s="41">
        <f t="shared" si="34"/>
        <v>-1.3676745650757301E-3</v>
      </c>
      <c r="M255" s="41">
        <f t="shared" si="35"/>
        <v>0</v>
      </c>
      <c r="N255" s="41"/>
    </row>
    <row r="256" spans="1:14" x14ac:dyDescent="0.25">
      <c r="A256" s="41">
        <f t="shared" si="31"/>
        <v>2.5399999999999967E-4</v>
      </c>
      <c r="B256" s="41">
        <f t="shared" si="28"/>
        <v>-0.45993772385204201</v>
      </c>
      <c r="C256" s="41" t="str">
        <f t="shared" si="36"/>
        <v>0.784265533184626+0.620425316584224i</v>
      </c>
      <c r="D256" s="41" t="str">
        <f>COMPLEX(COS($A256*'Med(1)'!$B$11),SIN($A256*'Med(1)'!$B$11))</f>
        <v>-0.911620693436488-0.41103249421229i</v>
      </c>
      <c r="E256" s="41">
        <f>EXP(-A256*'Med(1)'!$B$10)</f>
        <v>0.999999999999999</v>
      </c>
      <c r="F256" s="41" t="str">
        <f t="shared" si="32"/>
        <v>-0.459937723852042-0.887951175559671i</v>
      </c>
      <c r="G256" s="41" t="str">
        <f>COMPLEX(COS(-$A256*'Med(1)'!$B$11),SIN(-$A256*'Med(1)'!$B$11))</f>
        <v>-0.911620693436488+0.41103249421229i</v>
      </c>
      <c r="H256" s="42" t="str">
        <f t="shared" si="29"/>
        <v>0</v>
      </c>
      <c r="I256" s="41">
        <f t="shared" si="30"/>
        <v>0</v>
      </c>
      <c r="J256" s="41">
        <f>EXP('Med(1)'!$B$10*(A256-$A$1002))</f>
        <v>0.99999999999999711</v>
      </c>
      <c r="K256" s="41">
        <f t="shared" si="33"/>
        <v>0</v>
      </c>
      <c r="L256" s="41">
        <f t="shared" si="34"/>
        <v>-1.2205785540018001E-3</v>
      </c>
      <c r="M256" s="41">
        <f t="shared" si="35"/>
        <v>0</v>
      </c>
      <c r="N256" s="41"/>
    </row>
    <row r="257" spans="1:14" x14ac:dyDescent="0.25">
      <c r="A257" s="41">
        <f t="shared" si="31"/>
        <v>2.5499999999999969E-4</v>
      </c>
      <c r="B257" s="41">
        <f t="shared" si="28"/>
        <v>-0.40265454095532799</v>
      </c>
      <c r="C257" s="41" t="str">
        <f t="shared" si="36"/>
        <v>0.784265533184626+0.620425316584224i</v>
      </c>
      <c r="D257" s="41" t="str">
        <f>COMPLEX(COS($A257*'Med(1)'!$B$11),SIN($A257*'Med(1)'!$B$11))</f>
        <v>-0.883695645090098-0.468061969026319i</v>
      </c>
      <c r="E257" s="41">
        <f>EXP(-A257*'Med(1)'!$B$10)</f>
        <v>0.999999999999999</v>
      </c>
      <c r="F257" s="41" t="str">
        <f t="shared" si="32"/>
        <v>-0.402654540955328-0.915352020070995i</v>
      </c>
      <c r="G257" s="41" t="str">
        <f>COMPLEX(COS(-$A257*'Med(1)'!$B$11),SIN(-$A257*'Med(1)'!$B$11))</f>
        <v>-0.883695645090098+0.468061969026319i</v>
      </c>
      <c r="H257" s="42" t="str">
        <f t="shared" si="29"/>
        <v>0</v>
      </c>
      <c r="I257" s="41">
        <f t="shared" si="30"/>
        <v>0</v>
      </c>
      <c r="J257" s="41">
        <f>EXP('Med(1)'!$B$10*(A257-$A$1002))</f>
        <v>0.99999999999999711</v>
      </c>
      <c r="K257" s="41">
        <f t="shared" si="33"/>
        <v>0</v>
      </c>
      <c r="L257" s="41">
        <f t="shared" si="34"/>
        <v>-1.06856096352648E-3</v>
      </c>
      <c r="M257" s="41">
        <f t="shared" si="35"/>
        <v>0</v>
      </c>
      <c r="N257" s="41"/>
    </row>
    <row r="258" spans="1:14" x14ac:dyDescent="0.25">
      <c r="A258" s="41">
        <f t="shared" si="31"/>
        <v>2.5599999999999972E-4</v>
      </c>
      <c r="B258" s="41">
        <f t="shared" ref="B258:B321" si="37">IMREAL(F258)</f>
        <v>-0.34374778677091899</v>
      </c>
      <c r="C258" s="41" t="str">
        <f t="shared" si="36"/>
        <v>0.784265533184626+0.620425316584224i</v>
      </c>
      <c r="D258" s="41" t="str">
        <f>COMPLEX(COS($A258*'Med(1)'!$B$11),SIN($A258*'Med(1)'!$B$11))</f>
        <v>-0.852207386272959-0.523204138727716i</v>
      </c>
      <c r="E258" s="41">
        <f>EXP(-A258*'Med(1)'!$B$10)</f>
        <v>0.999999999999999</v>
      </c>
      <c r="F258" s="41" t="str">
        <f t="shared" si="32"/>
        <v>-0.343747786770919-0.939062010247508i</v>
      </c>
      <c r="G258" s="41" t="str">
        <f>COMPLEX(COS(-$A258*'Med(1)'!$B$11),SIN(-$A258*'Med(1)'!$B$11))</f>
        <v>-0.852207386272959+0.523204138727716i</v>
      </c>
      <c r="H258" s="42" t="str">
        <f t="shared" ref="H258:H321" si="38">IMPRODUCT(IMDIV(IMPRODUCT($C258,IMPRODUCT($G258,1)),$O$1002),$R$997)</f>
        <v>0</v>
      </c>
      <c r="I258" s="41">
        <f t="shared" ref="I258:I321" si="39">IMREAL(H258)*$J258*$E$1002</f>
        <v>0</v>
      </c>
      <c r="J258" s="41">
        <f>EXP('Med(1)'!$B$10*(A258-$A$1002))</f>
        <v>0.99999999999999711</v>
      </c>
      <c r="K258" s="41">
        <f t="shared" si="33"/>
        <v>0</v>
      </c>
      <c r="L258" s="41">
        <f t="shared" si="34"/>
        <v>-9.1223475431456604E-4</v>
      </c>
      <c r="M258" s="41">
        <f t="shared" si="35"/>
        <v>0</v>
      </c>
      <c r="N258" s="41"/>
    </row>
    <row r="259" spans="1:14" x14ac:dyDescent="0.25">
      <c r="A259" s="41">
        <f t="shared" ref="A259:A322" si="40">A258+$O$3</f>
        <v>2.5699999999999974E-4</v>
      </c>
      <c r="B259" s="41">
        <f t="shared" si="37"/>
        <v>-0.28345498330594299</v>
      </c>
      <c r="C259" s="41" t="str">
        <f t="shared" si="36"/>
        <v>0.784265533184626+0.620425316584224i</v>
      </c>
      <c r="D259" s="41" t="str">
        <f>COMPLEX(COS($A259*'Med(1)'!$B$11),SIN($A259*'Med(1)'!$B$11))</f>
        <v>-0.817282882976302-0.576236660751418i</v>
      </c>
      <c r="E259" s="41">
        <f>EXP(-A259*'Med(1)'!$B$10)</f>
        <v>0.999999999999999</v>
      </c>
      <c r="F259" s="41" t="str">
        <f t="shared" ref="F259:F322" si="41">IMPRODUCT($C259,IMPRODUCT($D259,$E259))</f>
        <v>-0.283454983305943-0.958985543394177i</v>
      </c>
      <c r="G259" s="41" t="str">
        <f>COMPLEX(COS(-$A259*'Med(1)'!$B$11),SIN(-$A259*'Med(1)'!$B$11))</f>
        <v>-0.817282882976302+0.576236660751418i</v>
      </c>
      <c r="H259" s="42" t="str">
        <f t="shared" si="38"/>
        <v>0</v>
      </c>
      <c r="I259" s="41">
        <f t="shared" si="39"/>
        <v>0</v>
      </c>
      <c r="J259" s="41">
        <f>EXP('Med(1)'!$B$10*(A259-$A$1002))</f>
        <v>0.99999999999999711</v>
      </c>
      <c r="K259" s="41">
        <f t="shared" ref="K259:K322" si="42">IMREAL(H259)</f>
        <v>0</v>
      </c>
      <c r="L259" s="41">
        <f t="shared" ref="L259:L322" si="43">IMREAL(IMDIV(F259,$P$27))</f>
        <v>-7.5223026011119604E-4</v>
      </c>
      <c r="M259" s="41">
        <f t="shared" ref="M259:M322" si="44">IMREAL(IMDIV(I259,$P$27))</f>
        <v>0</v>
      </c>
      <c r="N259" s="41"/>
    </row>
    <row r="260" spans="1:14" x14ac:dyDescent="0.25">
      <c r="A260" s="41">
        <f t="shared" si="40"/>
        <v>2.5799999999999977E-4</v>
      </c>
      <c r="B260" s="41">
        <f t="shared" si="37"/>
        <v>-0.22201924135291001</v>
      </c>
      <c r="C260" s="41" t="str">
        <f t="shared" si="36"/>
        <v>0.784265533184626+0.620425316584224i</v>
      </c>
      <c r="D260" s="41" t="str">
        <f>COMPLEX(COS($A260*'Med(1)'!$B$11),SIN($A260*'Med(1)'!$B$11))</f>
        <v>-0.779062956710929-0.626945698989016i</v>
      </c>
      <c r="E260" s="41">
        <f>EXP(-A260*'Med(1)'!$B$10)</f>
        <v>0.999999999999999</v>
      </c>
      <c r="F260" s="41" t="str">
        <f t="shared" si="41"/>
        <v>-0.22201924135291-0.975042284451847i</v>
      </c>
      <c r="G260" s="41" t="str">
        <f>COMPLEX(COS(-$A260*'Med(1)'!$B$11),SIN(-$A260*'Med(1)'!$B$11))</f>
        <v>-0.779062956710929+0.626945698989016i</v>
      </c>
      <c r="H260" s="42" t="str">
        <f t="shared" si="38"/>
        <v>0</v>
      </c>
      <c r="I260" s="41">
        <f t="shared" si="39"/>
        <v>0</v>
      </c>
      <c r="J260" s="41">
        <f>EXP('Med(1)'!$B$10*(A260-$A$1002))</f>
        <v>0.99999999999999711</v>
      </c>
      <c r="K260" s="41">
        <f t="shared" si="42"/>
        <v>0</v>
      </c>
      <c r="L260" s="41">
        <f t="shared" si="43"/>
        <v>-5.8919264612938697E-4</v>
      </c>
      <c r="M260" s="41">
        <f t="shared" si="44"/>
        <v>0</v>
      </c>
      <c r="N260" s="41"/>
    </row>
    <row r="261" spans="1:14" x14ac:dyDescent="0.25">
      <c r="A261" s="41">
        <f t="shared" si="40"/>
        <v>2.5899999999999979E-4</v>
      </c>
      <c r="B261" s="41">
        <f t="shared" si="37"/>
        <v>-0.159688280225841</v>
      </c>
      <c r="C261" s="41" t="str">
        <f t="shared" si="36"/>
        <v>0.784265533184626+0.620425316584224i</v>
      </c>
      <c r="D261" s="41" t="str">
        <f>COMPLEX(COS($A261*'Med(1)'!$B$11),SIN($A261*'Med(1)'!$B$11))</f>
        <v>-0.737701716691044-0.675126786012144i</v>
      </c>
      <c r="E261" s="41">
        <f>EXP(-A261*'Med(1)'!$B$10)</f>
        <v>0.999999999999999</v>
      </c>
      <c r="F261" s="41" t="str">
        <f t="shared" si="41"/>
        <v>-0.159688280225841-0.987167489921802i</v>
      </c>
      <c r="G261" s="41" t="str">
        <f>COMPLEX(COS(-$A261*'Med(1)'!$B$11),SIN(-$A261*'Med(1)'!$B$11))</f>
        <v>-0.737701716691044+0.675126786012144i</v>
      </c>
      <c r="H261" s="42" t="str">
        <f t="shared" si="38"/>
        <v>0</v>
      </c>
      <c r="I261" s="41">
        <f t="shared" si="39"/>
        <v>0</v>
      </c>
      <c r="J261" s="41">
        <f>EXP('Med(1)'!$B$10*(A261-$A$1002))</f>
        <v>0.99999999999999711</v>
      </c>
      <c r="K261" s="41">
        <f t="shared" si="42"/>
        <v>0</v>
      </c>
      <c r="L261" s="41">
        <f t="shared" si="43"/>
        <v>-4.23779307634686E-4</v>
      </c>
      <c r="M261" s="41">
        <f t="shared" si="44"/>
        <v>0</v>
      </c>
      <c r="N261" s="41"/>
    </row>
    <row r="262" spans="1:14" x14ac:dyDescent="0.25">
      <c r="A262" s="41">
        <f t="shared" si="40"/>
        <v>2.5999999999999981E-4</v>
      </c>
      <c r="B262" s="41">
        <f t="shared" si="37"/>
        <v>-9.6713428914053004E-2</v>
      </c>
      <c r="C262" s="41" t="str">
        <f t="shared" si="36"/>
        <v>0.784265533184626+0.620425316584224i</v>
      </c>
      <c r="D262" s="41" t="str">
        <f>COMPLEX(COS($A262*'Med(1)'!$B$11),SIN($A262*'Med(1)'!$B$11))</f>
        <v>-0.693365938439807-0.720585647519769i</v>
      </c>
      <c r="E262" s="41">
        <f>EXP(-A262*'Med(1)'!$B$10)</f>
        <v>0.999999999999999</v>
      </c>
      <c r="F262" s="41" t="str">
        <f t="shared" si="41"/>
        <v>-0.096713428914053-0.995312268922514i</v>
      </c>
      <c r="G262" s="41" t="str">
        <f>COMPLEX(COS(-$A262*'Med(1)'!$B$11),SIN(-$A262*'Med(1)'!$B$11))</f>
        <v>-0.693365938439807+0.720585647519769i</v>
      </c>
      <c r="H262" s="42" t="str">
        <f t="shared" si="38"/>
        <v>0</v>
      </c>
      <c r="I262" s="41">
        <f t="shared" si="39"/>
        <v>0</v>
      </c>
      <c r="J262" s="41">
        <f>EXP('Med(1)'!$B$10*(A262-$A$1002))</f>
        <v>0.99999999999999711</v>
      </c>
      <c r="K262" s="41">
        <f t="shared" si="42"/>
        <v>0</v>
      </c>
      <c r="L262" s="41">
        <f t="shared" si="43"/>
        <v>-2.5665721921615102E-4</v>
      </c>
      <c r="M262" s="41">
        <f t="shared" si="44"/>
        <v>0</v>
      </c>
      <c r="N262" s="41"/>
    </row>
    <row r="263" spans="1:14" x14ac:dyDescent="0.25">
      <c r="A263" s="41">
        <f t="shared" si="40"/>
        <v>2.6099999999999984E-4</v>
      </c>
      <c r="B263" s="41">
        <f t="shared" si="37"/>
        <v>-3.3348612681100002E-2</v>
      </c>
      <c r="C263" s="41" t="str">
        <f t="shared" si="36"/>
        <v>0.784265533184626+0.620425316584224i</v>
      </c>
      <c r="D263" s="41" t="str">
        <f>COMPLEX(COS($A263*'Med(1)'!$B$11),SIN($A263*'Med(1)'!$B$11))</f>
        <v>-0.646234391322178-0.763138985685081i</v>
      </c>
      <c r="E263" s="41">
        <f>EXP(-A263*'Med(1)'!$B$10)</f>
        <v>0.999999999999999</v>
      </c>
      <c r="F263" s="41" t="str">
        <f t="shared" si="41"/>
        <v>-0.0333486126811-0.999443780325959i</v>
      </c>
      <c r="G263" s="41" t="str">
        <f>COMPLEX(COS(-$A263*'Med(1)'!$B$11),SIN(-$A263*'Med(1)'!$B$11))</f>
        <v>-0.646234391322178+0.763138985685081i</v>
      </c>
      <c r="H263" s="42" t="str">
        <f t="shared" si="38"/>
        <v>0</v>
      </c>
      <c r="I263" s="41">
        <f t="shared" si="39"/>
        <v>0</v>
      </c>
      <c r="J263" s="41">
        <f>EXP('Med(1)'!$B$10*(A263-$A$1002))</f>
        <v>0.99999999999999711</v>
      </c>
      <c r="K263" s="41">
        <f t="shared" si="42"/>
        <v>0</v>
      </c>
      <c r="L263" s="41">
        <f t="shared" si="43"/>
        <v>-8.8500245431830603E-5</v>
      </c>
      <c r="M263" s="41">
        <f t="shared" si="44"/>
        <v>0</v>
      </c>
      <c r="N263" s="41"/>
    </row>
    <row r="264" spans="1:14" x14ac:dyDescent="0.25">
      <c r="A264" s="41">
        <f t="shared" si="40"/>
        <v>2.6199999999999986E-4</v>
      </c>
      <c r="B264" s="41">
        <f t="shared" si="37"/>
        <v>3.0150670804860901E-2</v>
      </c>
      <c r="C264" s="41" t="str">
        <f t="shared" si="36"/>
        <v>0.784265533184626+0.620425316584224i</v>
      </c>
      <c r="D264" s="41" t="str">
        <f>COMPLEX(COS($A264*'Med(1)'!$B$11),SIN($A264*'Med(1)'!$B$11))</f>
        <v>-0.596497117716577-0.802615218243347i</v>
      </c>
      <c r="E264" s="41">
        <f>EXP(-A264*'Med(1)'!$B$10)</f>
        <v>0.999999999999999</v>
      </c>
      <c r="F264" s="41" t="str">
        <f t="shared" si="41"/>
        <v>0.0301506708048609-0.999545365178596i</v>
      </c>
      <c r="G264" s="41" t="str">
        <f>COMPLEX(COS(-$A264*'Med(1)'!$B$11),SIN(-$A264*'Med(1)'!$B$11))</f>
        <v>-0.596497117716577+0.802615218243347i</v>
      </c>
      <c r="H264" s="42" t="str">
        <f t="shared" si="38"/>
        <v>0</v>
      </c>
      <c r="I264" s="41">
        <f t="shared" si="39"/>
        <v>0</v>
      </c>
      <c r="J264" s="41">
        <f>EXP('Med(1)'!$B$10*(A264-$A$1002))</f>
        <v>0.99999999999999711</v>
      </c>
      <c r="K264" s="41">
        <f t="shared" si="42"/>
        <v>0</v>
      </c>
      <c r="L264" s="41">
        <f t="shared" si="43"/>
        <v>8.0013576327172598E-5</v>
      </c>
      <c r="M264" s="41">
        <f t="shared" si="44"/>
        <v>0</v>
      </c>
      <c r="N264" s="41"/>
    </row>
    <row r="265" spans="1:14" x14ac:dyDescent="0.25">
      <c r="A265" s="41">
        <f t="shared" si="40"/>
        <v>2.6299999999999989E-4</v>
      </c>
      <c r="B265" s="41">
        <f t="shared" si="37"/>
        <v>9.3528381680943101E-2</v>
      </c>
      <c r="C265" s="41" t="str">
        <f t="shared" si="36"/>
        <v>0.784265533184626+0.620425316584224i</v>
      </c>
      <c r="D265" s="41" t="str">
        <f>COMPLEX(COS($A265*'Med(1)'!$B$11),SIN($A265*'Med(1)'!$B$11))</f>
        <v>-0.544354666731833-0.83885517034067i</v>
      </c>
      <c r="E265" s="41">
        <f>EXP(-A265*'Med(1)'!$B$10)</f>
        <v>0.999999999999999</v>
      </c>
      <c r="F265" s="41" t="str">
        <f t="shared" si="41"/>
        <v>0.0935283816809431-0.995616613873102i</v>
      </c>
      <c r="G265" s="41" t="str">
        <f>COMPLEX(COS(-$A265*'Med(1)'!$B$11),SIN(-$A265*'Med(1)'!$B$11))</f>
        <v>-0.544354666731833+0.83885517034067i</v>
      </c>
      <c r="H265" s="42" t="str">
        <f t="shared" si="38"/>
        <v>0</v>
      </c>
      <c r="I265" s="41">
        <f t="shared" si="39"/>
        <v>0</v>
      </c>
      <c r="J265" s="41">
        <f>EXP('Med(1)'!$B$10*(A265-$A$1002))</f>
        <v>0.99999999999999711</v>
      </c>
      <c r="K265" s="41">
        <f t="shared" si="42"/>
        <v>0</v>
      </c>
      <c r="L265" s="41">
        <f t="shared" si="43"/>
        <v>2.4820476979830802E-4</v>
      </c>
      <c r="M265" s="41">
        <f t="shared" si="44"/>
        <v>0</v>
      </c>
      <c r="N265" s="41"/>
    </row>
    <row r="266" spans="1:14" x14ac:dyDescent="0.25">
      <c r="A266" s="41">
        <f t="shared" si="40"/>
        <v>2.6399999999999991E-4</v>
      </c>
      <c r="B266" s="41">
        <f t="shared" si="37"/>
        <v>0.156528970285609</v>
      </c>
      <c r="C266" s="41" t="str">
        <f t="shared" si="36"/>
        <v>0.784265533184626+0.620425316584224i</v>
      </c>
      <c r="D266" s="41" t="str">
        <f>COMPLEX(COS($A266*'Med(1)'!$B$11),SIN($A266*'Med(1)'!$B$11))</f>
        <v>-0.490017285559217-0.871712716353947i</v>
      </c>
      <c r="E266" s="41">
        <f>EXP(-A266*'Med(1)'!$B$10)</f>
        <v>0.999999999999999</v>
      </c>
      <c r="F266" s="41" t="str">
        <f t="shared" si="41"/>
        <v>0.156528970285609-0.987673367799965i</v>
      </c>
      <c r="G266" s="41" t="str">
        <f>COMPLEX(COS(-$A266*'Med(1)'!$B$11),SIN(-$A266*'Med(1)'!$B$11))</f>
        <v>-0.490017285559217+0.871712716353947i</v>
      </c>
      <c r="H266" s="42" t="str">
        <f t="shared" si="38"/>
        <v>0</v>
      </c>
      <c r="I266" s="41">
        <f t="shared" si="39"/>
        <v>0</v>
      </c>
      <c r="J266" s="41">
        <f>EXP('Med(1)'!$B$10*(A266-$A$1002))</f>
        <v>0.99999999999999711</v>
      </c>
      <c r="K266" s="41">
        <f t="shared" si="42"/>
        <v>0</v>
      </c>
      <c r="L266" s="41">
        <f t="shared" si="43"/>
        <v>4.1539515961091399E-4</v>
      </c>
      <c r="M266" s="41">
        <f t="shared" si="44"/>
        <v>0</v>
      </c>
      <c r="N266" s="41"/>
    </row>
    <row r="267" spans="1:14" x14ac:dyDescent="0.25">
      <c r="A267" s="41">
        <f t="shared" si="40"/>
        <v>2.6499999999999994E-4</v>
      </c>
      <c r="B267" s="41">
        <f t="shared" si="37"/>
        <v>0.218898407578169</v>
      </c>
      <c r="C267" s="41" t="str">
        <f t="shared" si="36"/>
        <v>0.784265533184626+0.620425316584224i</v>
      </c>
      <c r="D267" s="41" t="str">
        <f>COMPLEX(COS($A267*'Med(1)'!$B$11),SIN($A267*'Med(1)'!$B$11))</f>
        <v>-0.433704071720173-0.901055369094121i</v>
      </c>
      <c r="E267" s="41">
        <f>EXP(-A267*'Med(1)'!$B$10)</f>
        <v>0.999999999999999</v>
      </c>
      <c r="F267" s="41" t="str">
        <f t="shared" si="41"/>
        <v>0.218898407578169-0.975747655472325i</v>
      </c>
      <c r="G267" s="41" t="str">
        <f>COMPLEX(COS(-$A267*'Med(1)'!$B$11),SIN(-$A267*'Med(1)'!$B$11))</f>
        <v>-0.433704071720173+0.901055369094121i</v>
      </c>
      <c r="H267" s="42" t="str">
        <f t="shared" si="38"/>
        <v>0</v>
      </c>
      <c r="I267" s="41">
        <f t="shared" si="39"/>
        <v>0</v>
      </c>
      <c r="J267" s="41">
        <f>EXP('Med(1)'!$B$10*(A267-$A$1002))</f>
        <v>0.99999999999999711</v>
      </c>
      <c r="K267" s="41">
        <f t="shared" si="42"/>
        <v>0</v>
      </c>
      <c r="L267" s="41">
        <f t="shared" si="43"/>
        <v>5.8091060580412195E-4</v>
      </c>
      <c r="M267" s="41">
        <f t="shared" si="44"/>
        <v>0</v>
      </c>
      <c r="N267" s="41"/>
    </row>
    <row r="268" spans="1:14" x14ac:dyDescent="0.25">
      <c r="A268" s="41">
        <f t="shared" si="40"/>
        <v>2.6599999999999996E-4</v>
      </c>
      <c r="B268" s="41">
        <f t="shared" si="37"/>
        <v>0.28038520942690598</v>
      </c>
      <c r="C268" s="41" t="str">
        <f t="shared" si="36"/>
        <v>0.784265533184626+0.620425316584224i</v>
      </c>
      <c r="D268" s="41" t="str">
        <f>COMPLEX(COS($A268*'Med(1)'!$B$11),SIN($A268*'Med(1)'!$B$11))</f>
        <v>-0.375642089628001-0.92676481401697i</v>
      </c>
      <c r="E268" s="41">
        <f>EXP(-A268*'Med(1)'!$B$10)</f>
        <v>0.999999999999999</v>
      </c>
      <c r="F268" s="41" t="str">
        <f t="shared" si="41"/>
        <v>0.280385209426906-0.959887563381581i</v>
      </c>
      <c r="G268" s="41" t="str">
        <f>COMPLEX(COS(-$A268*'Med(1)'!$B$11),SIN(-$A268*'Med(1)'!$B$11))</f>
        <v>-0.375642089628001+0.92676481401697i</v>
      </c>
      <c r="H268" s="42" t="str">
        <f t="shared" si="38"/>
        <v>0</v>
      </c>
      <c r="I268" s="41">
        <f t="shared" si="39"/>
        <v>0</v>
      </c>
      <c r="J268" s="41">
        <f>EXP('Med(1)'!$B$10*(A268-$A$1002))</f>
        <v>0.99999999999999711</v>
      </c>
      <c r="K268" s="41">
        <f t="shared" si="42"/>
        <v>0</v>
      </c>
      <c r="L268" s="41">
        <f t="shared" si="43"/>
        <v>7.4408372207337905E-4</v>
      </c>
      <c r="M268" s="41">
        <f t="shared" si="44"/>
        <v>0</v>
      </c>
      <c r="N268" s="41"/>
    </row>
    <row r="269" spans="1:14" x14ac:dyDescent="0.25">
      <c r="A269" s="41">
        <f t="shared" si="40"/>
        <v>2.6699999999999998E-4</v>
      </c>
      <c r="B269" s="41">
        <f t="shared" si="37"/>
        <v>0.34074145063564898</v>
      </c>
      <c r="C269" s="41" t="str">
        <f t="shared" si="36"/>
        <v>0.784265533184626+0.620425316584224i</v>
      </c>
      <c r="D269" s="41" t="str">
        <f>COMPLEX(COS($A269*'Med(1)'!$B$11),SIN($A269*'Med(1)'!$B$11))</f>
        <v>-0.316065455025711-0.94873738628737i</v>
      </c>
      <c r="E269" s="41">
        <f>EXP(-A269*'Med(1)'!$B$10)</f>
        <v>0.999999999999999</v>
      </c>
      <c r="F269" s="41" t="str">
        <f t="shared" si="41"/>
        <v>0.340741450635649-0.940157042104515i</v>
      </c>
      <c r="G269" s="41" t="str">
        <f>COMPLEX(COS(-$A269*'Med(1)'!$B$11),SIN(-$A269*'Med(1)'!$B$11))</f>
        <v>-0.316065455025711+0.94873738628737i</v>
      </c>
      <c r="H269" s="42" t="str">
        <f t="shared" si="38"/>
        <v>0</v>
      </c>
      <c r="I269" s="41">
        <f t="shared" si="39"/>
        <v>0</v>
      </c>
      <c r="J269" s="41">
        <f>EXP('Med(1)'!$B$10*(A269-$A$1002))</f>
        <v>0.99999999999999711</v>
      </c>
      <c r="K269" s="41">
        <f t="shared" si="42"/>
        <v>0</v>
      </c>
      <c r="L269" s="41">
        <f t="shared" si="43"/>
        <v>9.0425656678495999E-4</v>
      </c>
      <c r="M269" s="41">
        <f t="shared" si="44"/>
        <v>0</v>
      </c>
      <c r="N269" s="41"/>
    </row>
    <row r="270" spans="1:14" x14ac:dyDescent="0.25">
      <c r="A270" s="41">
        <f t="shared" si="40"/>
        <v>2.6800000000000001E-4</v>
      </c>
      <c r="B270" s="41">
        <f t="shared" si="37"/>
        <v>0.39972376462016301</v>
      </c>
      <c r="C270" s="41" t="str">
        <f t="shared" si="36"/>
        <v>0.784265533184626+0.620425316584224i</v>
      </c>
      <c r="D270" s="41" t="str">
        <f>COMPLEX(COS($A270*'Med(1)'!$B$11),SIN($A270*'Med(1)'!$B$11))</f>
        <v>-0.255214390991697-0.966884488773471i</v>
      </c>
      <c r="E270" s="41">
        <f>EXP(-A270*'Med(1)'!$B$10)</f>
        <v>0.999999999999999</v>
      </c>
      <c r="F270" s="41" t="str">
        <f t="shared" si="41"/>
        <v>0.399723764620163-0.916635648443743i</v>
      </c>
      <c r="G270" s="41" t="str">
        <f>COMPLEX(COS(-$A270*'Med(1)'!$B$11),SIN(-$A270*'Med(1)'!$B$11))</f>
        <v>-0.255214390991697+0.966884488773471i</v>
      </c>
      <c r="H270" s="42" t="str">
        <f t="shared" si="38"/>
        <v>0</v>
      </c>
      <c r="I270" s="41">
        <f t="shared" si="39"/>
        <v>0</v>
      </c>
      <c r="J270" s="41">
        <f>EXP('Med(1)'!$B$10*(A270-$A$1002))</f>
        <v>0.99999999999999711</v>
      </c>
      <c r="K270" s="41">
        <f t="shared" si="42"/>
        <v>0</v>
      </c>
      <c r="L270" s="41">
        <f t="shared" si="43"/>
        <v>1.06078329590809E-3</v>
      </c>
      <c r="M270" s="41">
        <f t="shared" si="44"/>
        <v>0</v>
      </c>
      <c r="N270" s="41"/>
    </row>
    <row r="271" spans="1:14" x14ac:dyDescent="0.25">
      <c r="A271" s="41">
        <f t="shared" si="40"/>
        <v>2.6900000000000003E-4</v>
      </c>
      <c r="B271" s="41">
        <f t="shared" si="37"/>
        <v>0.45709432470341199</v>
      </c>
      <c r="C271" s="41" t="str">
        <f t="shared" si="36"/>
        <v>0.784265533184626+0.620425316584224i</v>
      </c>
      <c r="D271" s="41" t="str">
        <f>COMPLEX(COS($A271*'Med(1)'!$B$11),SIN($A271*'Med(1)'!$B$11))</f>
        <v>-0.193334259319616-0.981132949285333i</v>
      </c>
      <c r="E271" s="41">
        <f>EXP(-A271*'Med(1)'!$B$10)</f>
        <v>0.999999999999999</v>
      </c>
      <c r="F271" s="41" t="str">
        <f t="shared" si="41"/>
        <v>0.457094324703412-0.889418224641215i</v>
      </c>
      <c r="G271" s="41" t="str">
        <f>COMPLEX(COS(-$A271*'Med(1)'!$B$11),SIN(-$A271*'Med(1)'!$B$11))</f>
        <v>-0.193334259319616+0.981132949285333i</v>
      </c>
      <c r="H271" s="42" t="str">
        <f t="shared" si="38"/>
        <v>0</v>
      </c>
      <c r="I271" s="41">
        <f t="shared" si="39"/>
        <v>0</v>
      </c>
      <c r="J271" s="41">
        <f>EXP('Med(1)'!$B$10*(A271-$A$1002))</f>
        <v>0.99999999999999711</v>
      </c>
      <c r="K271" s="41">
        <f t="shared" si="42"/>
        <v>0</v>
      </c>
      <c r="L271" s="41">
        <f t="shared" si="43"/>
        <v>1.2130327671674101E-3</v>
      </c>
      <c r="M271" s="41">
        <f t="shared" si="44"/>
        <v>0</v>
      </c>
      <c r="N271" s="41"/>
    </row>
    <row r="272" spans="1:14" x14ac:dyDescent="0.25">
      <c r="A272" s="41">
        <f t="shared" si="40"/>
        <v>2.7000000000000006E-4</v>
      </c>
      <c r="B272" s="41">
        <f t="shared" si="37"/>
        <v>0.51262180307300997</v>
      </c>
      <c r="C272" s="41" t="str">
        <f t="shared" si="36"/>
        <v>0.784265533184626+0.620425316584224i</v>
      </c>
      <c r="D272" s="41" t="str">
        <f>COMPLEX(COS($A272*'Med(1)'!$B$11),SIN($A272*'Med(1)'!$B$11))</f>
        <v>-0.130674571178072-0.991425315617584i</v>
      </c>
      <c r="E272" s="41">
        <f>EXP(-A272*'Med(1)'!$B$10)</f>
        <v>0.999999999999999</v>
      </c>
      <c r="F272" s="41" t="str">
        <f t="shared" si="41"/>
        <v>0.51262180307301-0.858614515958223i</v>
      </c>
      <c r="G272" s="41" t="str">
        <f>COMPLEX(COS(-$A272*'Med(1)'!$B$11),SIN(-$A272*'Med(1)'!$B$11))</f>
        <v>-0.130674571178072+0.991425315617584i</v>
      </c>
      <c r="H272" s="42" t="str">
        <f t="shared" si="38"/>
        <v>0</v>
      </c>
      <c r="I272" s="41">
        <f t="shared" si="39"/>
        <v>0</v>
      </c>
      <c r="J272" s="41">
        <f>EXP('Med(1)'!$B$10*(A272-$A$1002))</f>
        <v>0.99999999999999711</v>
      </c>
      <c r="K272" s="41">
        <f t="shared" si="42"/>
        <v>0</v>
      </c>
      <c r="L272" s="41">
        <f t="shared" si="43"/>
        <v>1.36039108491551E-3</v>
      </c>
      <c r="M272" s="41">
        <f t="shared" si="44"/>
        <v>0</v>
      </c>
      <c r="N272" s="41"/>
    </row>
    <row r="273" spans="1:14" x14ac:dyDescent="0.25">
      <c r="A273" s="41">
        <f t="shared" si="40"/>
        <v>2.7100000000000008E-4</v>
      </c>
      <c r="B273" s="41">
        <f t="shared" si="37"/>
        <v>0.56608230353410305</v>
      </c>
      <c r="C273" s="41" t="str">
        <f t="shared" si="36"/>
        <v>0.784265533184626+0.620425316584224i</v>
      </c>
      <c r="D273" s="41" t="str">
        <f>COMPLEX(COS($A273*'Med(1)'!$B$11),SIN($A273*'Med(1)'!$B$11))</f>
        <v>-0.0674879810393661-0.997720087206442i</v>
      </c>
      <c r="E273" s="41">
        <f>EXP(-A273*'Med(1)'!$B$10)</f>
        <v>0.999999999999999</v>
      </c>
      <c r="F273" s="41" t="str">
        <f t="shared" si="41"/>
        <v>0.566082303534103-0.82434872816395i</v>
      </c>
      <c r="G273" s="41" t="str">
        <f>COMPLEX(COS(-$A273*'Med(1)'!$B$11),SIN(-$A273*'Med(1)'!$B$11))</f>
        <v>-0.0674879810393661+0.997720087206442i</v>
      </c>
      <c r="H273" s="42" t="str">
        <f t="shared" si="38"/>
        <v>0</v>
      </c>
      <c r="I273" s="41">
        <f t="shared" si="39"/>
        <v>0</v>
      </c>
      <c r="J273" s="41">
        <f>EXP('Med(1)'!$B$10*(A273-$A$1002))</f>
        <v>0.99999999999999711</v>
      </c>
      <c r="K273" s="41">
        <f t="shared" si="42"/>
        <v>0</v>
      </c>
      <c r="L273" s="41">
        <f t="shared" si="43"/>
        <v>1.5022640754641301E-3</v>
      </c>
      <c r="M273" s="41">
        <f t="shared" si="44"/>
        <v>0</v>
      </c>
      <c r="N273" s="41"/>
    </row>
    <row r="274" spans="1:14" x14ac:dyDescent="0.25">
      <c r="A274" s="41">
        <f t="shared" si="40"/>
        <v>2.7200000000000011E-4</v>
      </c>
      <c r="B274" s="41">
        <f t="shared" si="37"/>
        <v>0.61726026429675496</v>
      </c>
      <c r="C274" s="41" t="str">
        <f t="shared" si="36"/>
        <v>0.784265533184626+0.620425316584224i</v>
      </c>
      <c r="D274" s="41" t="str">
        <f>COMPLEX(COS($A274*'Med(1)'!$B$11),SIN($A274*'Med(1)'!$B$11))</f>
        <v>-0.00402926793386124-0.999991882467011i</v>
      </c>
      <c r="E274" s="41">
        <f>EXP(-A274*'Med(1)'!$B$10)</f>
        <v>0.99999999999999889</v>
      </c>
      <c r="F274" s="41" t="str">
        <f t="shared" si="41"/>
        <v>0.617260264296755-0.786759026716756i</v>
      </c>
      <c r="G274" s="41" t="str">
        <f>COMPLEX(COS(-$A274*'Med(1)'!$B$11),SIN(-$A274*'Med(1)'!$B$11))</f>
        <v>-0.00402926793386124+0.999991882467011i</v>
      </c>
      <c r="H274" s="42" t="str">
        <f t="shared" si="38"/>
        <v>0</v>
      </c>
      <c r="I274" s="41">
        <f t="shared" si="39"/>
        <v>0</v>
      </c>
      <c r="J274" s="41">
        <f>EXP('Med(1)'!$B$10*(A274-$A$1002))</f>
        <v>0.99999999999999711</v>
      </c>
      <c r="K274" s="41">
        <f t="shared" si="42"/>
        <v>0</v>
      </c>
      <c r="L274" s="41">
        <f t="shared" si="43"/>
        <v>1.63807968289305E-3</v>
      </c>
      <c r="M274" s="41">
        <f t="shared" si="44"/>
        <v>0</v>
      </c>
      <c r="N274" s="41"/>
    </row>
    <row r="275" spans="1:14" x14ac:dyDescent="0.25">
      <c r="A275" s="41">
        <f t="shared" si="40"/>
        <v>2.7300000000000013E-4</v>
      </c>
      <c r="B275" s="41">
        <f t="shared" si="37"/>
        <v>0.66594932715758104</v>
      </c>
      <c r="C275" s="41" t="str">
        <f t="shared" si="36"/>
        <v>0.784265533184626+0.620425316584224i</v>
      </c>
      <c r="D275" s="41" t="str">
        <f>COMPLEX(COS($A275*'Med(1)'!$B$11),SIN($A275*'Med(1)'!$B$11))</f>
        <v>0.0594456918621996-0.998231541136136i</v>
      </c>
      <c r="E275" s="41">
        <f>EXP(-A275*'Med(1)'!$B$10)</f>
        <v>0.99999999999999889</v>
      </c>
      <c r="F275" s="41" t="str">
        <f t="shared" si="41"/>
        <v>0.665949327157581-0.745996979657669i</v>
      </c>
      <c r="G275" s="41" t="str">
        <f>COMPLEX(COS(-$A275*'Med(1)'!$B$11),SIN(-$A275*'Med(1)'!$B$11))</f>
        <v>0.0594456918621996+0.998231541136136i</v>
      </c>
      <c r="H275" s="42" t="str">
        <f t="shared" si="38"/>
        <v>0</v>
      </c>
      <c r="I275" s="41">
        <f t="shared" si="39"/>
        <v>0</v>
      </c>
      <c r="J275" s="41">
        <f>EXP('Med(1)'!$B$10*(A275-$A$1002))</f>
        <v>0.99999999999999722</v>
      </c>
      <c r="K275" s="41">
        <f t="shared" si="42"/>
        <v>0</v>
      </c>
      <c r="L275" s="41">
        <f t="shared" si="43"/>
        <v>1.7672902756764499E-3</v>
      </c>
      <c r="M275" s="41">
        <f t="shared" si="44"/>
        <v>0</v>
      </c>
      <c r="N275" s="41"/>
    </row>
    <row r="276" spans="1:14" x14ac:dyDescent="0.25">
      <c r="A276" s="41">
        <f t="shared" si="40"/>
        <v>2.7400000000000015E-4</v>
      </c>
      <c r="B276" s="41">
        <f t="shared" si="37"/>
        <v>0.711953169570958</v>
      </c>
      <c r="C276" s="41" t="str">
        <f t="shared" si="36"/>
        <v>0.784265533184626+0.620425316584224i</v>
      </c>
      <c r="D276" s="41" t="str">
        <f>COMPLEX(COS($A276*'Med(1)'!$B$11),SIN($A276*'Med(1)'!$B$11))</f>
        <v>0.122680956563163-0.992446161208127i</v>
      </c>
      <c r="E276" s="41">
        <f>EXP(-A276*'Med(1)'!$B$10)</f>
        <v>0.99999999999999889</v>
      </c>
      <c r="F276" s="41" t="str">
        <f t="shared" si="41"/>
        <v>0.711953169570958-0.70222694646237i</v>
      </c>
      <c r="G276" s="41" t="str">
        <f>COMPLEX(COS(-$A276*'Med(1)'!$B$11),SIN(-$A276*'Med(1)'!$B$11))</f>
        <v>0.122680956563163+0.992446161208127i</v>
      </c>
      <c r="H276" s="42" t="str">
        <f t="shared" si="38"/>
        <v>0</v>
      </c>
      <c r="I276" s="41">
        <f t="shared" si="39"/>
        <v>0</v>
      </c>
      <c r="J276" s="41">
        <f>EXP('Med(1)'!$B$10*(A276-$A$1002))</f>
        <v>0.99999999999999722</v>
      </c>
      <c r="K276" s="41">
        <f t="shared" si="42"/>
        <v>0</v>
      </c>
      <c r="L276" s="41">
        <f t="shared" si="43"/>
        <v>1.88937485482593E-3</v>
      </c>
      <c r="M276" s="41">
        <f t="shared" si="44"/>
        <v>0</v>
      </c>
      <c r="N276" s="41"/>
    </row>
    <row r="277" spans="1:14" x14ac:dyDescent="0.25">
      <c r="A277" s="41">
        <f t="shared" si="40"/>
        <v>2.7500000000000018E-4</v>
      </c>
      <c r="B277" s="41">
        <f t="shared" si="37"/>
        <v>0.75508629625478596</v>
      </c>
      <c r="C277" s="41" t="str">
        <f t="shared" si="36"/>
        <v>0.784265533184626+0.620425316584224i</v>
      </c>
      <c r="D277" s="41" t="str">
        <f>COMPLEX(COS($A277*'Med(1)'!$B$11),SIN($A277*'Med(1)'!$B$11))</f>
        <v>0.185421550874594-0.982659070314451i</v>
      </c>
      <c r="E277" s="41">
        <f>EXP(-A277*'Med(1)'!$B$10)</f>
        <v>0.99999999999999889</v>
      </c>
      <c r="F277" s="41" t="str">
        <f t="shared" si="41"/>
        <v>0.755086296254786-0.655625415315963i</v>
      </c>
      <c r="G277" s="41" t="str">
        <f>COMPLEX(COS(-$A277*'Med(1)'!$B$11),SIN(-$A277*'Med(1)'!$B$11))</f>
        <v>0.185421550874594+0.982659070314451i</v>
      </c>
      <c r="H277" s="42" t="str">
        <f t="shared" si="38"/>
        <v>0</v>
      </c>
      <c r="I277" s="41">
        <f t="shared" si="39"/>
        <v>0</v>
      </c>
      <c r="J277" s="41">
        <f>EXP('Med(1)'!$B$10*(A277-$A$1002))</f>
        <v>0.99999999999999722</v>
      </c>
      <c r="K277" s="41">
        <f t="shared" si="42"/>
        <v>0</v>
      </c>
      <c r="L277" s="41">
        <f t="shared" si="43"/>
        <v>2.0038411546466801E-3</v>
      </c>
      <c r="M277" s="41">
        <f t="shared" si="44"/>
        <v>0</v>
      </c>
      <c r="N277" s="41"/>
    </row>
    <row r="278" spans="1:14" x14ac:dyDescent="0.25">
      <c r="A278" s="41">
        <f t="shared" si="40"/>
        <v>2.760000000000002E-4</v>
      </c>
      <c r="B278" s="41">
        <f t="shared" si="37"/>
        <v>0.79517478713885303</v>
      </c>
      <c r="C278" s="41" t="str">
        <f t="shared" si="36"/>
        <v>0.784265533184626+0.620425316584224i</v>
      </c>
      <c r="D278" s="41" t="str">
        <f>COMPLEX(COS($A278*'Med(1)'!$B$11),SIN($A278*'Med(1)'!$B$11))</f>
        <v>0.247414494096819-0.968909731662767i</v>
      </c>
      <c r="E278" s="41">
        <f>EXP(-A278*'Med(1)'!$B$10)</f>
        <v>0.99999999999999889</v>
      </c>
      <c r="F278" s="41" t="str">
        <f t="shared" si="41"/>
        <v>0.795174787138853-0.606380291482728i</v>
      </c>
      <c r="G278" s="41" t="str">
        <f>COMPLEX(COS(-$A278*'Med(1)'!$B$11),SIN(-$A278*'Med(1)'!$B$11))</f>
        <v>0.247414494096819+0.968909731662767i</v>
      </c>
      <c r="H278" s="42" t="str">
        <f t="shared" si="38"/>
        <v>0</v>
      </c>
      <c r="I278" s="41">
        <f t="shared" si="39"/>
        <v>0</v>
      </c>
      <c r="J278" s="41">
        <f>EXP('Med(1)'!$B$10*(A278-$A$1002))</f>
        <v>0.99999999999999722</v>
      </c>
      <c r="K278" s="41">
        <f t="shared" si="42"/>
        <v>0</v>
      </c>
      <c r="L278" s="41">
        <f t="shared" si="43"/>
        <v>2.1102276276360799E-3</v>
      </c>
      <c r="M278" s="41">
        <f t="shared" si="44"/>
        <v>0</v>
      </c>
      <c r="N278" s="41"/>
    </row>
    <row r="279" spans="1:14" x14ac:dyDescent="0.25">
      <c r="A279" s="41">
        <f t="shared" si="40"/>
        <v>2.7700000000000023E-4</v>
      </c>
      <c r="B279" s="41">
        <f t="shared" si="37"/>
        <v>0.83205699864002602</v>
      </c>
      <c r="C279" s="41" t="str">
        <f t="shared" si="36"/>
        <v>0.784265533184626+0.620425316584224i</v>
      </c>
      <c r="D279" s="41" t="str">
        <f>COMPLEX(COS($A279*'Med(1)'!$B$11),SIN($A279*'Med(1)'!$B$11))</f>
        <v>0.308409820185953-0.951253584914595i</v>
      </c>
      <c r="E279" s="41">
        <f>EXP(-A279*'Med(1)'!$B$10)</f>
        <v>0.99999999999999889</v>
      </c>
      <c r="F279" s="41" t="str">
        <f t="shared" si="41"/>
        <v>0.832056998640026-0.554690139640277i</v>
      </c>
      <c r="G279" s="41" t="str">
        <f>COMPLEX(COS(-$A279*'Med(1)'!$B$11),SIN(-$A279*'Med(1)'!$B$11))</f>
        <v>0.308409820185953+0.951253584914595i</v>
      </c>
      <c r="H279" s="42" t="str">
        <f t="shared" si="38"/>
        <v>0</v>
      </c>
      <c r="I279" s="41">
        <f t="shared" si="39"/>
        <v>0</v>
      </c>
      <c r="J279" s="41">
        <f>EXP('Med(1)'!$B$10*(A279-$A$1002))</f>
        <v>0.99999999999999722</v>
      </c>
      <c r="K279" s="41">
        <f t="shared" si="42"/>
        <v>0</v>
      </c>
      <c r="L279" s="41">
        <f t="shared" si="43"/>
        <v>2.20810530552138E-3</v>
      </c>
      <c r="M279" s="41">
        <f t="shared" si="44"/>
        <v>0</v>
      </c>
      <c r="N279" s="41"/>
    </row>
    <row r="280" spans="1:14" x14ac:dyDescent="0.25">
      <c r="A280" s="41">
        <f t="shared" si="40"/>
        <v>2.7800000000000025E-4</v>
      </c>
      <c r="B280" s="41">
        <f t="shared" si="37"/>
        <v>0.86558421543653197</v>
      </c>
      <c r="C280" s="41" t="str">
        <f t="shared" si="36"/>
        <v>0.784265533184626+0.620425316584224i</v>
      </c>
      <c r="D280" s="41" t="str">
        <f>COMPLEX(COS($A280*'Med(1)'!$B$11),SIN($A280*'Med(1)'!$B$11))</f>
        <v>0.368161585659306-0.929761822643211i</v>
      </c>
      <c r="E280" s="41">
        <f>EXP(-A280*'Med(1)'!$B$10)</f>
        <v>0.99999999999999889</v>
      </c>
      <c r="F280" s="41" t="str">
        <f t="shared" si="41"/>
        <v>0.865584215436532-0.500763383233162i</v>
      </c>
      <c r="G280" s="41" t="str">
        <f>COMPLEX(COS(-$A280*'Med(1)'!$B$11),SIN(-$A280*'Med(1)'!$B$11))</f>
        <v>0.368161585659306+0.929761822643211i</v>
      </c>
      <c r="H280" s="42" t="str">
        <f t="shared" si="38"/>
        <v>0</v>
      </c>
      <c r="I280" s="41">
        <f t="shared" si="39"/>
        <v>0</v>
      </c>
      <c r="J280" s="41">
        <f>EXP('Med(1)'!$B$10*(A280-$A$1002))</f>
        <v>0.99999999999999722</v>
      </c>
      <c r="K280" s="41">
        <f t="shared" si="42"/>
        <v>0</v>
      </c>
      <c r="L280" s="41">
        <f t="shared" si="43"/>
        <v>2.29707952893244E-3</v>
      </c>
      <c r="M280" s="41">
        <f t="shared" si="44"/>
        <v>0</v>
      </c>
      <c r="N280" s="41"/>
    </row>
    <row r="281" spans="1:14" x14ac:dyDescent="0.25">
      <c r="A281" s="41">
        <f t="shared" si="40"/>
        <v>2.7900000000000028E-4</v>
      </c>
      <c r="B281" s="41">
        <f t="shared" si="37"/>
        <v>0.89562125011333205</v>
      </c>
      <c r="C281" s="41" t="str">
        <f t="shared" si="36"/>
        <v>0.784265533184626+0.620425316584224i</v>
      </c>
      <c r="D281" s="41" t="str">
        <f>COMPLEX(COS($A281*'Med(1)'!$B$11),SIN($A281*'Med(1)'!$B$11))</f>
        <v>0.426428861281166-0.904521103273134i</v>
      </c>
      <c r="E281" s="41">
        <f>EXP(-A281*'Med(1)'!$B$10)</f>
        <v>0.99999999999999889</v>
      </c>
      <c r="F281" s="41" t="str">
        <f t="shared" si="41"/>
        <v>0.895621250113332-0.444817464074232i</v>
      </c>
      <c r="G281" s="41" t="str">
        <f>COMPLEX(COS(-$A281*'Med(1)'!$B$11),SIN(-$A281*'Med(1)'!$B$11))</f>
        <v>0.426428861281166+0.904521103273134i</v>
      </c>
      <c r="H281" s="42" t="str">
        <f t="shared" si="38"/>
        <v>0</v>
      </c>
      <c r="I281" s="41">
        <f t="shared" si="39"/>
        <v>0</v>
      </c>
      <c r="J281" s="41">
        <f>EXP('Med(1)'!$B$10*(A281-$A$1002))</f>
        <v>0.99999999999999722</v>
      </c>
      <c r="K281" s="41">
        <f t="shared" si="42"/>
        <v>0</v>
      </c>
      <c r="L281" s="41">
        <f t="shared" si="43"/>
        <v>2.37679153873511E-3</v>
      </c>
      <c r="M281" s="41">
        <f t="shared" si="44"/>
        <v>0</v>
      </c>
      <c r="N281" s="41"/>
    </row>
    <row r="282" spans="1:14" x14ac:dyDescent="0.25">
      <c r="A282" s="41">
        <f t="shared" si="40"/>
        <v>2.800000000000003E-4</v>
      </c>
      <c r="B282" s="41">
        <f t="shared" si="37"/>
        <v>0.92204698826065401</v>
      </c>
      <c r="C282" s="41" t="str">
        <f t="shared" si="36"/>
        <v>0.784265533184626+0.620425316584224i</v>
      </c>
      <c r="D282" s="41" t="str">
        <f>COMPLEX(COS($A282*'Med(1)'!$B$11),SIN($A282*'Med(1)'!$B$11))</f>
        <v>0.482976703530248-0.875633201658694i</v>
      </c>
      <c r="E282" s="41">
        <f>EXP(-A282*'Med(1)'!$B$10)</f>
        <v>0.99999999999999889</v>
      </c>
      <c r="F282" s="41" t="str">
        <f t="shared" si="41"/>
        <v>0.922046988260654-0.387077965582458i</v>
      </c>
      <c r="G282" s="41" t="str">
        <f>COMPLEX(COS(-$A282*'Med(1)'!$B$11),SIN(-$A282*'Med(1)'!$B$11))</f>
        <v>0.482976703530248+0.875633201658694i</v>
      </c>
      <c r="H282" s="42" t="str">
        <f t="shared" si="38"/>
        <v>0</v>
      </c>
      <c r="I282" s="41">
        <f t="shared" si="39"/>
        <v>0</v>
      </c>
      <c r="J282" s="41">
        <f>EXP('Med(1)'!$B$10*(A282-$A$1002))</f>
        <v>0.99999999999999722</v>
      </c>
      <c r="K282" s="41">
        <f t="shared" si="42"/>
        <v>0</v>
      </c>
      <c r="L282" s="41">
        <f t="shared" si="43"/>
        <v>2.4469199226088002E-3</v>
      </c>
      <c r="M282" s="41">
        <f t="shared" si="44"/>
        <v>0</v>
      </c>
      <c r="N282" s="41"/>
    </row>
    <row r="283" spans="1:14" x14ac:dyDescent="0.25">
      <c r="A283" s="41">
        <f t="shared" si="40"/>
        <v>2.8100000000000033E-4</v>
      </c>
      <c r="B283" s="41">
        <f t="shared" si="37"/>
        <v>0.94475487682781301</v>
      </c>
      <c r="C283" s="41" t="str">
        <f t="shared" si="36"/>
        <v>0.784265533184626+0.620425316584224i</v>
      </c>
      <c r="D283" s="41" t="str">
        <f>COMPLEX(COS($A283*'Med(1)'!$B$11),SIN($A283*'Med(1)'!$B$11))</f>
        <v>0.537577101931771-0.843214598710576i</v>
      </c>
      <c r="E283" s="41">
        <f>EXP(-A283*'Med(1)'!$B$10)</f>
        <v>0.99999999999999889</v>
      </c>
      <c r="F283" s="41" t="str">
        <f t="shared" si="41"/>
        <v>0.944754876827813-0.327777703192362i</v>
      </c>
      <c r="G283" s="41" t="str">
        <f>COMPLEX(COS(-$A283*'Med(1)'!$B$11),SIN(-$A283*'Med(1)'!$B$11))</f>
        <v>0.537577101931771+0.843214598710576i</v>
      </c>
      <c r="H283" s="42" t="str">
        <f t="shared" si="38"/>
        <v>0</v>
      </c>
      <c r="I283" s="41">
        <f t="shared" si="39"/>
        <v>0</v>
      </c>
      <c r="J283" s="41">
        <f>EXP('Med(1)'!$B$10*(A283-$A$1002))</f>
        <v>0.99999999999999722</v>
      </c>
      <c r="K283" s="41">
        <f t="shared" si="42"/>
        <v>0</v>
      </c>
      <c r="L283" s="41">
        <f t="shared" si="43"/>
        <v>2.5071819110354201E-3</v>
      </c>
      <c r="M283" s="41">
        <f t="shared" si="44"/>
        <v>0</v>
      </c>
      <c r="N283" s="41"/>
    </row>
    <row r="284" spans="1:14" x14ac:dyDescent="0.25">
      <c r="A284" s="41">
        <f t="shared" si="40"/>
        <v>2.8200000000000035E-4</v>
      </c>
      <c r="B284" s="41">
        <f t="shared" si="37"/>
        <v>0.96365335376314398</v>
      </c>
      <c r="C284" s="41" t="str">
        <f t="shared" si="36"/>
        <v>0.784265533184626+0.620425316584224i</v>
      </c>
      <c r="D284" s="41" t="str">
        <f>COMPLEX(COS($A284*'Med(1)'!$B$11),SIN($A284*'Med(1)'!$B$11))</f>
        <v>0.590009898434292-0.807396011725074i</v>
      </c>
      <c r="E284" s="41">
        <f>EXP(-A284*'Med(1)'!$B$10)</f>
        <v>0.99999999999999889</v>
      </c>
      <c r="F284" s="41" t="str">
        <f t="shared" si="41"/>
        <v>0.963653353763144-0.267155785602784i</v>
      </c>
      <c r="G284" s="41" t="str">
        <f>COMPLEX(COS(-$A284*'Med(1)'!$B$11),SIN(-$A284*'Med(1)'!$B$11))</f>
        <v>0.590009898434292+0.807396011725074i</v>
      </c>
      <c r="H284" s="42" t="str">
        <f t="shared" si="38"/>
        <v>0</v>
      </c>
      <c r="I284" s="41">
        <f t="shared" si="39"/>
        <v>0</v>
      </c>
      <c r="J284" s="41">
        <f>EXP('Med(1)'!$B$10*(A284-$A$1002))</f>
        <v>0.99999999999999722</v>
      </c>
      <c r="K284" s="41">
        <f t="shared" si="42"/>
        <v>0</v>
      </c>
      <c r="L284" s="41">
        <f t="shared" si="43"/>
        <v>2.5573345174739002E-3</v>
      </c>
      <c r="M284" s="41">
        <f t="shared" si="44"/>
        <v>0</v>
      </c>
      <c r="N284" s="41"/>
    </row>
    <row r="285" spans="1:14" x14ac:dyDescent="0.25">
      <c r="A285" s="41">
        <f t="shared" si="40"/>
        <v>2.8300000000000037E-4</v>
      </c>
      <c r="B285" s="41">
        <f t="shared" si="37"/>
        <v>0.97866621720770197</v>
      </c>
      <c r="C285" s="41" t="str">
        <f t="shared" si="36"/>
        <v>0.784265533184626+0.620425316584224i</v>
      </c>
      <c r="D285" s="41" t="str">
        <f>COMPLEX(COS($A285*'Med(1)'!$B$11),SIN($A285*'Med(1)'!$B$11))</f>
        <v>0.640063675124247-0.768321867309816i</v>
      </c>
      <c r="E285" s="41">
        <f>EXP(-A285*'Med(1)'!$B$10)</f>
        <v>0.99999999999999889</v>
      </c>
      <c r="F285" s="41" t="str">
        <f t="shared" si="41"/>
        <v>0.978666217207702-0.205456650650117i</v>
      </c>
      <c r="G285" s="41" t="str">
        <f>COMPLEX(COS(-$A285*'Med(1)'!$B$11),SIN(-$A285*'Med(1)'!$B$11))</f>
        <v>0.640063675124247+0.768321867309816i</v>
      </c>
      <c r="H285" s="42" t="str">
        <f t="shared" si="38"/>
        <v>0</v>
      </c>
      <c r="I285" s="41">
        <f t="shared" si="39"/>
        <v>0</v>
      </c>
      <c r="J285" s="41">
        <f>EXP('Med(1)'!$B$10*(A285-$A$1002))</f>
        <v>0.99999999999999722</v>
      </c>
      <c r="K285" s="41">
        <f t="shared" si="42"/>
        <v>0</v>
      </c>
      <c r="L285" s="41">
        <f t="shared" si="43"/>
        <v>2.5971755181231101E-3</v>
      </c>
      <c r="M285" s="41">
        <f t="shared" si="44"/>
        <v>0</v>
      </c>
      <c r="N285" s="41"/>
    </row>
    <row r="286" spans="1:14" x14ac:dyDescent="0.25">
      <c r="A286" s="41">
        <f t="shared" si="40"/>
        <v>2.840000000000004E-4</v>
      </c>
      <c r="B286" s="41">
        <f t="shared" si="37"/>
        <v>0.98973293275406005</v>
      </c>
      <c r="C286" s="41" t="str">
        <f t="shared" si="36"/>
        <v>0.784265533184626+0.620425316584224i</v>
      </c>
      <c r="D286" s="41" t="str">
        <f>COMPLEX(COS($A286*'Med(1)'!$B$11),SIN($A286*'Med(1)'!$B$11))</f>
        <v>0.687536606698785-0.72614971903122i</v>
      </c>
      <c r="E286" s="41">
        <f>EXP(-A286*'Med(1)'!$B$10)</f>
        <v>0.99999999999999889</v>
      </c>
      <c r="F286" s="41" t="str">
        <f t="shared" si="41"/>
        <v>0.98973293275406-0.142929079693549i</v>
      </c>
      <c r="G286" s="41" t="str">
        <f>COMPLEX(COS(-$A286*'Med(1)'!$B$11),SIN(-$A286*'Med(1)'!$B$11))</f>
        <v>0.687536606698785+0.72614971903122i</v>
      </c>
      <c r="H286" s="42" t="str">
        <f t="shared" si="38"/>
        <v>0</v>
      </c>
      <c r="I286" s="41">
        <f t="shared" si="39"/>
        <v>0</v>
      </c>
      <c r="J286" s="41">
        <f>EXP('Med(1)'!$B$10*(A286-$A$1002))</f>
        <v>0.99999999999999722</v>
      </c>
      <c r="K286" s="41">
        <f t="shared" si="42"/>
        <v>0</v>
      </c>
      <c r="L286" s="41">
        <f t="shared" si="43"/>
        <v>2.62654426732244E-3</v>
      </c>
      <c r="M286" s="41">
        <f t="shared" si="44"/>
        <v>0</v>
      </c>
      <c r="N286" s="41"/>
    </row>
    <row r="287" spans="1:14" x14ac:dyDescent="0.25">
      <c r="A287" s="41">
        <f t="shared" si="40"/>
        <v>2.8500000000000042E-4</v>
      </c>
      <c r="B287" s="41">
        <f t="shared" si="37"/>
        <v>0.996808877531288</v>
      </c>
      <c r="C287" s="41" t="str">
        <f t="shared" si="36"/>
        <v>0.784265533184626+0.620425316584224i</v>
      </c>
      <c r="D287" s="41" t="str">
        <f>COMPLEX(COS($A287*'Med(1)'!$B$11),SIN($A287*'Med(1)'!$B$11))</f>
        <v>0.732237274259551-0.68104961213185i</v>
      </c>
      <c r="E287" s="41">
        <f>EXP(-A287*'Med(1)'!$B$10)</f>
        <v>0.99999999999999889</v>
      </c>
      <c r="F287" s="41" t="str">
        <f t="shared" si="41"/>
        <v>0.996808877531288-0.0798251944865168i</v>
      </c>
      <c r="G287" s="41" t="str">
        <f>COMPLEX(COS(-$A287*'Med(1)'!$B$11),SIN(-$A287*'Med(1)'!$B$11))</f>
        <v>0.732237274259551+0.68104961213185i</v>
      </c>
      <c r="H287" s="42" t="str">
        <f t="shared" si="38"/>
        <v>0</v>
      </c>
      <c r="I287" s="41">
        <f t="shared" si="39"/>
        <v>0</v>
      </c>
      <c r="J287" s="41">
        <f>EXP('Med(1)'!$B$10*(A287-$A$1002))</f>
        <v>0.99999999999999722</v>
      </c>
      <c r="K287" s="41">
        <f t="shared" si="42"/>
        <v>0</v>
      </c>
      <c r="L287" s="41">
        <f t="shared" si="43"/>
        <v>2.64532234530233E-3</v>
      </c>
      <c r="M287" s="41">
        <f t="shared" si="44"/>
        <v>0</v>
      </c>
      <c r="N287" s="41"/>
    </row>
    <row r="288" spans="1:14" x14ac:dyDescent="0.25">
      <c r="A288" s="41">
        <f t="shared" si="40"/>
        <v>2.8600000000000045E-4</v>
      </c>
      <c r="B288" s="41">
        <f t="shared" si="37"/>
        <v>0.99986552013192798</v>
      </c>
      <c r="C288" s="41" t="str">
        <f t="shared" si="36"/>
        <v>0.784265533184626+0.620425316584224i</v>
      </c>
      <c r="D288" s="41" t="str">
        <f>COMPLEX(COS($A288*'Med(1)'!$B$11),SIN($A288*'Med(1)'!$B$11))</f>
        <v>0.773985437146101-0.633203397879196i</v>
      </c>
      <c r="E288" s="41">
        <f>EXP(-A288*'Med(1)'!$B$10)</f>
        <v>0.99999999999999889</v>
      </c>
      <c r="F288" s="41" t="str">
        <f t="shared" si="41"/>
        <v>0.999865520131928-0.0163994405790957i</v>
      </c>
      <c r="G288" s="41" t="str">
        <f>COMPLEX(COS(-$A288*'Med(1)'!$B$11),SIN(-$A288*'Med(1)'!$B$11))</f>
        <v>0.773985437146101+0.633203397879196i</v>
      </c>
      <c r="H288" s="42" t="str">
        <f t="shared" si="38"/>
        <v>0</v>
      </c>
      <c r="I288" s="41">
        <f t="shared" si="39"/>
        <v>0</v>
      </c>
      <c r="J288" s="41">
        <f>EXP('Med(1)'!$B$10*(A288-$A$1002))</f>
        <v>0.99999999999999722</v>
      </c>
      <c r="K288" s="41">
        <f t="shared" si="42"/>
        <v>0</v>
      </c>
      <c r="L288" s="41">
        <f t="shared" si="43"/>
        <v>2.6534340356728098E-3</v>
      </c>
      <c r="M288" s="41">
        <f t="shared" si="44"/>
        <v>0</v>
      </c>
      <c r="N288" s="41"/>
    </row>
    <row r="289" spans="1:14" x14ac:dyDescent="0.25">
      <c r="A289" s="41">
        <f t="shared" si="40"/>
        <v>2.8700000000000047E-4</v>
      </c>
      <c r="B289" s="41">
        <f t="shared" si="37"/>
        <v>0.99889053565545205</v>
      </c>
      <c r="C289" s="41" t="str">
        <f t="shared" si="36"/>
        <v>0.784265533184626+0.620425316584224i</v>
      </c>
      <c r="D289" s="41" t="str">
        <f>COMPLEX(COS($A289*'Med(1)'!$B$11),SIN($A289*'Med(1)'!$B$11))</f>
        <v>0.812612759696763-0.582804000310576i</v>
      </c>
      <c r="E289" s="41">
        <f>EXP(-A289*'Med(1)'!$B$10)</f>
        <v>0.99999999999999889</v>
      </c>
      <c r="F289" s="41" t="str">
        <f t="shared" si="41"/>
        <v>0.998890535655452+0.0470924386495374i</v>
      </c>
      <c r="G289" s="41" t="str">
        <f>COMPLEX(COS(-$A289*'Med(1)'!$B$11),SIN(-$A289*'Med(1)'!$B$11))</f>
        <v>0.812612759696763+0.582804000310576i</v>
      </c>
      <c r="H289" s="42" t="str">
        <f t="shared" si="38"/>
        <v>0</v>
      </c>
      <c r="I289" s="41">
        <f t="shared" si="39"/>
        <v>0</v>
      </c>
      <c r="J289" s="41">
        <f>EXP('Med(1)'!$B$10*(A289-$A$1002))</f>
        <v>0.99999999999999722</v>
      </c>
      <c r="K289" s="41">
        <f t="shared" si="42"/>
        <v>0</v>
      </c>
      <c r="L289" s="41">
        <f t="shared" si="43"/>
        <v>2.6508466307247902E-3</v>
      </c>
      <c r="M289" s="41">
        <f t="shared" si="44"/>
        <v>0</v>
      </c>
      <c r="N289" s="41"/>
    </row>
    <row r="290" spans="1:14" x14ac:dyDescent="0.25">
      <c r="A290" s="41">
        <f t="shared" si="40"/>
        <v>2.880000000000005E-4</v>
      </c>
      <c r="B290" s="41">
        <f t="shared" si="37"/>
        <v>0.99388785540435998</v>
      </c>
      <c r="C290" s="41" t="str">
        <f t="shared" si="36"/>
        <v>0.784265533184626+0.620425316584224i</v>
      </c>
      <c r="D290" s="41" t="str">
        <f>COMPLEX(COS($A290*'Med(1)'!$B$11),SIN($A290*'Med(1)'!$B$11))</f>
        <v>0.84796349000653-0.530054638330753i</v>
      </c>
      <c r="E290" s="41">
        <f>EXP(-A290*'Med(1)'!$B$10)</f>
        <v>0.99999999999999889</v>
      </c>
      <c r="F290" s="41" t="str">
        <f t="shared" si="41"/>
        <v>0.99388785540436+0.110394433191713i</v>
      </c>
      <c r="G290" s="41" t="str">
        <f>COMPLEX(COS(-$A290*'Med(1)'!$B$11),SIN(-$A290*'Med(1)'!$B$11))</f>
        <v>0.84796349000653+0.530054638330753i</v>
      </c>
      <c r="H290" s="42" t="str">
        <f t="shared" si="38"/>
        <v>0</v>
      </c>
      <c r="I290" s="41">
        <f t="shared" si="39"/>
        <v>0</v>
      </c>
      <c r="J290" s="41">
        <f>EXP('Med(1)'!$B$10*(A290-$A$1002))</f>
        <v>0.99999999999999722</v>
      </c>
      <c r="K290" s="41">
        <f t="shared" si="42"/>
        <v>0</v>
      </c>
      <c r="L290" s="41">
        <f t="shared" si="43"/>
        <v>2.6375705633131701E-3</v>
      </c>
      <c r="M290" s="41">
        <f t="shared" si="44"/>
        <v>0</v>
      </c>
      <c r="N290" s="41"/>
    </row>
    <row r="291" spans="1:14" x14ac:dyDescent="0.25">
      <c r="A291" s="41">
        <f t="shared" si="40"/>
        <v>2.8900000000000052E-4</v>
      </c>
      <c r="B291" s="41">
        <f t="shared" si="37"/>
        <v>0.98487765103248903</v>
      </c>
      <c r="C291" s="41" t="str">
        <f t="shared" si="36"/>
        <v>0.784265533184626+0.620425316584224i</v>
      </c>
      <c r="D291" s="41" t="str">
        <f>COMPLEX(COS($A291*'Med(1)'!$B$11),SIN($A291*'Med(1)'!$B$11))</f>
        <v>0.879895087945114-0.475168006298888i</v>
      </c>
      <c r="E291" s="41">
        <f>EXP(-A291*'Med(1)'!$B$10)</f>
        <v>0.99999999999999889</v>
      </c>
      <c r="F291" s="41" t="str">
        <f t="shared" si="41"/>
        <v>0.984877651032489+0.173251298686978i</v>
      </c>
      <c r="G291" s="41" t="str">
        <f>COMPLEX(COS(-$A291*'Med(1)'!$B$11),SIN(-$A291*'Med(1)'!$B$11))</f>
        <v>0.879895087945114+0.475168006298888i</v>
      </c>
      <c r="H291" s="42" t="str">
        <f t="shared" si="38"/>
        <v>0</v>
      </c>
      <c r="I291" s="41">
        <f t="shared" si="39"/>
        <v>0</v>
      </c>
      <c r="J291" s="41">
        <f>EXP('Med(1)'!$B$10*(A291-$A$1002))</f>
        <v>0.99999999999999722</v>
      </c>
      <c r="K291" s="41">
        <f t="shared" si="42"/>
        <v>0</v>
      </c>
      <c r="L291" s="41">
        <f t="shared" si="43"/>
        <v>2.6136593647896498E-3</v>
      </c>
      <c r="M291" s="41">
        <f t="shared" si="44"/>
        <v>0</v>
      </c>
      <c r="N291" s="41"/>
    </row>
    <row r="292" spans="1:14" x14ac:dyDescent="0.25">
      <c r="A292" s="41">
        <f t="shared" si="40"/>
        <v>2.9000000000000054E-4</v>
      </c>
      <c r="B292" s="41">
        <f t="shared" si="37"/>
        <v>0.97189625320950002</v>
      </c>
      <c r="C292" s="41" t="str">
        <f t="shared" si="36"/>
        <v>0.784265533184626+0.620425316584224i</v>
      </c>
      <c r="D292" s="41" t="str">
        <f>COMPLEX(COS($A292*'Med(1)'!$B$11),SIN($A292*'Med(1)'!$B$11))</f>
        <v>0.90827879990288-0.41836541640889i</v>
      </c>
      <c r="E292" s="41">
        <f>EXP(-A292*'Med(1)'!$B$10)</f>
        <v>0.99999999999999889</v>
      </c>
      <c r="F292" s="41" t="str">
        <f t="shared" si="41"/>
        <v>0.9718962532095+0.235409585610556i</v>
      </c>
      <c r="G292" s="41" t="str">
        <f>COMPLEX(COS(-$A292*'Med(1)'!$B$11),SIN(-$A292*'Med(1)'!$B$11))</f>
        <v>0.90827879990288+0.41836541640889i</v>
      </c>
      <c r="H292" s="42" t="str">
        <f t="shared" si="38"/>
        <v>0</v>
      </c>
      <c r="I292" s="41">
        <f t="shared" si="39"/>
        <v>0</v>
      </c>
      <c r="J292" s="41">
        <f>EXP('Med(1)'!$B$10*(A292-$A$1002))</f>
        <v>0.99999999999999722</v>
      </c>
      <c r="K292" s="41">
        <f t="shared" si="42"/>
        <v>0</v>
      </c>
      <c r="L292" s="41">
        <f t="shared" si="43"/>
        <v>2.5792094491554102E-3</v>
      </c>
      <c r="M292" s="41">
        <f t="shared" si="44"/>
        <v>0</v>
      </c>
      <c r="N292" s="41"/>
    </row>
    <row r="293" spans="1:14" x14ac:dyDescent="0.25">
      <c r="A293" s="41">
        <f t="shared" si="40"/>
        <v>2.9100000000000057E-4</v>
      </c>
      <c r="B293" s="41">
        <f t="shared" si="37"/>
        <v>0.95499600512946003</v>
      </c>
      <c r="C293" s="41" t="str">
        <f t="shared" si="36"/>
        <v>0.784265533184626+0.620425316584224i</v>
      </c>
      <c r="D293" s="41" t="str">
        <f>COMPLEX(COS($A293*'Med(1)'!$B$11),SIN($A293*'Med(1)'!$B$11))</f>
        <v>0.933000177947207-0.359875906321165i</v>
      </c>
      <c r="E293" s="41">
        <f>EXP(-A293*'Med(1)'!$B$10)</f>
        <v>0.99999999999999889</v>
      </c>
      <c r="F293" s="41" t="str">
        <f t="shared" si="41"/>
        <v>0.95499600512946+0.296618661224764i</v>
      </c>
      <c r="G293" s="41" t="str">
        <f>COMPLEX(COS(-$A293*'Med(1)'!$B$11),SIN(-$A293*'Med(1)'!$B$11))</f>
        <v>0.933000177947207+0.359875906321165i</v>
      </c>
      <c r="H293" s="42" t="str">
        <f t="shared" si="38"/>
        <v>0</v>
      </c>
      <c r="I293" s="41">
        <f t="shared" si="39"/>
        <v>0</v>
      </c>
      <c r="J293" s="41">
        <f>EXP('Med(1)'!$B$10*(A293-$A$1002))</f>
        <v>0.99999999999999722</v>
      </c>
      <c r="K293" s="41">
        <f t="shared" si="42"/>
        <v>0</v>
      </c>
      <c r="L293" s="41">
        <f t="shared" si="43"/>
        <v>2.5343597243034401E-3</v>
      </c>
      <c r="M293" s="41">
        <f t="shared" si="44"/>
        <v>0</v>
      </c>
      <c r="N293" s="41"/>
    </row>
    <row r="294" spans="1:14" x14ac:dyDescent="0.25">
      <c r="A294" s="41">
        <f t="shared" si="40"/>
        <v>2.9200000000000059E-4</v>
      </c>
      <c r="B294" s="41">
        <f t="shared" si="37"/>
        <v>0.93424505145422398</v>
      </c>
      <c r="C294" s="41" t="str">
        <f t="shared" ref="C294:C357" si="45">C293</f>
        <v>0.784265533184626+0.620425316584224i</v>
      </c>
      <c r="D294" s="41" t="str">
        <f>COMPLEX(COS($A294*'Med(1)'!$B$11),SIN($A294*'Med(1)'!$B$11))</f>
        <v>0.953959541295929-0.29993531564399i</v>
      </c>
      <c r="E294" s="41">
        <f>EXP(-A294*'Med(1)'!$B$10)</f>
        <v>0.99999999999999889</v>
      </c>
      <c r="F294" s="41" t="str">
        <f t="shared" si="41"/>
        <v>0.934245051454224+0.356631720172634i</v>
      </c>
      <c r="G294" s="41" t="str">
        <f>COMPLEX(COS(-$A294*'Med(1)'!$B$11),SIN(-$A294*'Med(1)'!$B$11))</f>
        <v>0.953959541295929+0.29993531564399i</v>
      </c>
      <c r="H294" s="42" t="str">
        <f t="shared" si="38"/>
        <v>0</v>
      </c>
      <c r="I294" s="41">
        <f t="shared" si="39"/>
        <v>0</v>
      </c>
      <c r="J294" s="41">
        <f>EXP('Med(1)'!$B$10*(A294-$A$1002))</f>
        <v>0.99999999999999722</v>
      </c>
      <c r="K294" s="41">
        <f t="shared" si="42"/>
        <v>0</v>
      </c>
      <c r="L294" s="41">
        <f t="shared" si="43"/>
        <v>2.47929103191841E-3</v>
      </c>
      <c r="M294" s="41">
        <f t="shared" si="44"/>
        <v>0</v>
      </c>
      <c r="N294" s="41"/>
    </row>
    <row r="295" spans="1:14" x14ac:dyDescent="0.25">
      <c r="A295" s="41">
        <f t="shared" si="40"/>
        <v>2.9300000000000062E-4</v>
      </c>
      <c r="B295" s="41">
        <f t="shared" si="37"/>
        <v>0.90972706354261801</v>
      </c>
      <c r="C295" s="41" t="str">
        <f t="shared" si="45"/>
        <v>0.784265533184626+0.620425316584224i</v>
      </c>
      <c r="D295" s="41" t="str">
        <f>COMPLEX(COS($A295*'Med(1)'!$B$11),SIN($A295*'Med(1)'!$B$11))</f>
        <v>0.97107237824713-0.238785334988275i</v>
      </c>
      <c r="E295" s="41">
        <f>EXP(-A295*'Med(1)'!$B$10)</f>
        <v>0.99999999999999889</v>
      </c>
      <c r="F295" s="41" t="str">
        <f t="shared" si="41"/>
        <v>0.909727063542618+0.415206779638921i</v>
      </c>
      <c r="G295" s="41" t="str">
        <f>COMPLEX(COS(-$A295*'Med(1)'!$B$11),SIN(-$A295*'Med(1)'!$B$11))</f>
        <v>0.97107237824713+0.238785334988275i</v>
      </c>
      <c r="H295" s="42" t="str">
        <f t="shared" si="38"/>
        <v>0</v>
      </c>
      <c r="I295" s="41">
        <f t="shared" si="39"/>
        <v>0</v>
      </c>
      <c r="J295" s="41">
        <f>EXP('Med(1)'!$B$10*(A295-$A$1002))</f>
        <v>0.99999999999999722</v>
      </c>
      <c r="K295" s="41">
        <f t="shared" si="42"/>
        <v>0</v>
      </c>
      <c r="L295" s="41">
        <f t="shared" si="43"/>
        <v>2.4142254182924101E-3</v>
      </c>
      <c r="M295" s="41">
        <f t="shared" si="44"/>
        <v>0</v>
      </c>
      <c r="N295" s="41"/>
    </row>
    <row r="296" spans="1:14" x14ac:dyDescent="0.25">
      <c r="A296" s="41">
        <f t="shared" si="40"/>
        <v>2.9400000000000064E-4</v>
      </c>
      <c r="B296" s="41">
        <f t="shared" si="37"/>
        <v>0.881540902073354</v>
      </c>
      <c r="C296" s="41" t="str">
        <f t="shared" si="45"/>
        <v>0.784265533184626+0.620425316584224i</v>
      </c>
      <c r="D296" s="41" t="str">
        <f>COMPLEX(COS($A296*'Med(1)'!$B$11),SIN($A296*'Med(1)'!$B$11))</f>
        <v>0.984269686944629-0.176672531430107i</v>
      </c>
      <c r="E296" s="41">
        <f>EXP(-A296*'Med(1)'!$B$10)</f>
        <v>0.99999999999999889</v>
      </c>
      <c r="F296" s="41" t="str">
        <f t="shared" si="41"/>
        <v>0.881540902073354+0.472107655065765i</v>
      </c>
      <c r="G296" s="41" t="str">
        <f>COMPLEX(COS(-$A296*'Med(1)'!$B$11),SIN(-$A296*'Med(1)'!$B$11))</f>
        <v>0.984269686944629+0.176672531430107i</v>
      </c>
      <c r="H296" s="42" t="str">
        <f t="shared" si="38"/>
        <v>0</v>
      </c>
      <c r="I296" s="41">
        <f t="shared" si="39"/>
        <v>0</v>
      </c>
      <c r="J296" s="41">
        <f>EXP('Med(1)'!$B$10*(A296-$A$1002))</f>
        <v>0.99999999999999722</v>
      </c>
      <c r="K296" s="41">
        <f t="shared" si="42"/>
        <v>0</v>
      </c>
      <c r="L296" s="41">
        <f t="shared" si="43"/>
        <v>2.3394252389966502E-3</v>
      </c>
      <c r="M296" s="41">
        <f t="shared" si="44"/>
        <v>0</v>
      </c>
      <c r="N296" s="41"/>
    </row>
    <row r="297" spans="1:14" x14ac:dyDescent="0.25">
      <c r="A297" s="41">
        <f t="shared" si="40"/>
        <v>2.9500000000000067E-4</v>
      </c>
      <c r="B297" s="41">
        <f t="shared" si="37"/>
        <v>0.84980021842203302</v>
      </c>
      <c r="C297" s="41" t="str">
        <f t="shared" si="45"/>
        <v>0.784265533184626+0.620425316584224i</v>
      </c>
      <c r="D297" s="41" t="str">
        <f>COMPLEX(COS($A297*'Med(1)'!$B$11),SIN($A297*'Med(1)'!$B$11))</f>
        <v>0.993498253605154-0.11384735431054i</v>
      </c>
      <c r="E297" s="41">
        <f>EXP(-A297*'Med(1)'!$B$10)</f>
        <v>0.99999999999999889</v>
      </c>
      <c r="F297" s="41" t="str">
        <f t="shared" si="41"/>
        <v>0.849800218422033+0.527104912488836i</v>
      </c>
      <c r="G297" s="41" t="str">
        <f>COMPLEX(COS(-$A297*'Med(1)'!$B$11),SIN(-$A297*'Med(1)'!$B$11))</f>
        <v>0.993498253605154+0.11384735431054i</v>
      </c>
      <c r="H297" s="42" t="str">
        <f t="shared" si="38"/>
        <v>0</v>
      </c>
      <c r="I297" s="41">
        <f t="shared" si="39"/>
        <v>0</v>
      </c>
      <c r="J297" s="41">
        <f>EXP('Med(1)'!$B$10*(A297-$A$1002))</f>
        <v>0.99999999999999722</v>
      </c>
      <c r="K297" s="41">
        <f t="shared" si="42"/>
        <v>0</v>
      </c>
      <c r="L297" s="41">
        <f t="shared" si="43"/>
        <v>2.2551921010194298E-3</v>
      </c>
      <c r="M297" s="41">
        <f t="shared" si="44"/>
        <v>0</v>
      </c>
      <c r="N297" s="41"/>
    </row>
    <row r="298" spans="1:14" x14ac:dyDescent="0.25">
      <c r="A298" s="41">
        <f t="shared" si="40"/>
        <v>2.9600000000000069E-4</v>
      </c>
      <c r="B298" s="41">
        <f t="shared" si="37"/>
        <v>0.814632996399556</v>
      </c>
      <c r="C298" s="41" t="str">
        <f t="shared" si="45"/>
        <v>0.784265533184626+0.620425316584224i</v>
      </c>
      <c r="D298" s="41" t="str">
        <f>COMPLEX(COS($A298*'Med(1)'!$B$11),SIN($A298*'Med(1)'!$B$11))</f>
        <v>0.998720867085323-0.0505631253814496i</v>
      </c>
      <c r="E298" s="41">
        <f>EXP(-A298*'Med(1)'!$B$10)</f>
        <v>0.99999999999999889</v>
      </c>
      <c r="F298" s="41" t="str">
        <f t="shared" si="41"/>
        <v>0.814632996399556+0.579976793653918i</v>
      </c>
      <c r="G298" s="41" t="str">
        <f>COMPLEX(COS(-$A298*'Med(1)'!$B$11),SIN(-$A298*'Med(1)'!$B$11))</f>
        <v>0.998720867085323+0.0505631253814496i</v>
      </c>
      <c r="H298" s="42" t="str">
        <f t="shared" si="38"/>
        <v>0</v>
      </c>
      <c r="I298" s="41">
        <f t="shared" si="39"/>
        <v>0</v>
      </c>
      <c r="J298" s="41">
        <f>EXP('Med(1)'!$B$10*(A298-$A$1002))</f>
        <v>0.99999999999999722</v>
      </c>
      <c r="K298" s="41">
        <f t="shared" si="42"/>
        <v>0</v>
      </c>
      <c r="L298" s="41">
        <f t="shared" si="43"/>
        <v>2.1618656466356502E-3</v>
      </c>
      <c r="M298" s="41">
        <f t="shared" si="44"/>
        <v>0</v>
      </c>
      <c r="N298" s="41"/>
    </row>
    <row r="299" spans="1:14" x14ac:dyDescent="0.25">
      <c r="A299" s="41">
        <f t="shared" si="40"/>
        <v>2.9700000000000071E-4</v>
      </c>
      <c r="B299" s="41">
        <f t="shared" si="37"/>
        <v>0.776181036199729</v>
      </c>
      <c r="C299" s="41" t="str">
        <f t="shared" si="45"/>
        <v>0.784265533184626+0.620425316584224i</v>
      </c>
      <c r="D299" s="41" t="str">
        <f>COMPLEX(COS($A299*'Med(1)'!$B$11),SIN($A299*'Med(1)'!$B$11))</f>
        <v>0.999916468923278+0.0129249826306605i</v>
      </c>
      <c r="E299" s="41">
        <f>EXP(-A299*'Med(1)'!$B$10)</f>
        <v>0.99999999999999889</v>
      </c>
      <c r="F299" s="41" t="str">
        <f t="shared" si="41"/>
        <v>0.776181036199729+0.63051011018374i</v>
      </c>
      <c r="G299" s="41" t="str">
        <f>COMPLEX(COS(-$A299*'Med(1)'!$B$11),SIN(-$A299*'Med(1)'!$B$11))</f>
        <v>0.999916468923278-0.0129249826306605i</v>
      </c>
      <c r="H299" s="42" t="str">
        <f t="shared" si="38"/>
        <v>0</v>
      </c>
      <c r="I299" s="41">
        <f t="shared" si="39"/>
        <v>0</v>
      </c>
      <c r="J299" s="41">
        <f>EXP('Med(1)'!$B$10*(A299-$A$1002))</f>
        <v>0.99999999999999722</v>
      </c>
      <c r="K299" s="41">
        <f t="shared" si="42"/>
        <v>0</v>
      </c>
      <c r="L299" s="41">
        <f t="shared" si="43"/>
        <v>2.0598221839116899E-3</v>
      </c>
      <c r="M299" s="41">
        <f t="shared" si="44"/>
        <v>0</v>
      </c>
      <c r="N299" s="41"/>
    </row>
    <row r="300" spans="1:14" x14ac:dyDescent="0.25">
      <c r="A300" s="41">
        <f t="shared" si="40"/>
        <v>2.9800000000000074E-4</v>
      </c>
      <c r="B300" s="41">
        <f t="shared" si="37"/>
        <v>0.73459938263686497</v>
      </c>
      <c r="C300" s="41" t="str">
        <f t="shared" si="45"/>
        <v>0.784265533184626+0.620425316584224i</v>
      </c>
      <c r="D300" s="41" t="str">
        <f>COMPLEX(COS($A300*'Med(1)'!$B$11),SIN($A300*'Med(1)'!$B$11))</f>
        <v>0.997080238249966+0.0763609749243141i</v>
      </c>
      <c r="E300" s="41">
        <f>EXP(-A300*'Med(1)'!$B$10)</f>
        <v>0.99999999999999889</v>
      </c>
      <c r="F300" s="41" t="str">
        <f t="shared" si="41"/>
        <v>0.734599382636865+0.678501103189623i</v>
      </c>
      <c r="G300" s="41" t="str">
        <f>COMPLEX(COS(-$A300*'Med(1)'!$B$11),SIN(-$A300*'Med(1)'!$B$11))</f>
        <v>0.997080238249966-0.0763609749243141i</v>
      </c>
      <c r="H300" s="42" t="str">
        <f t="shared" si="38"/>
        <v>0</v>
      </c>
      <c r="I300" s="41">
        <f t="shared" si="39"/>
        <v>0</v>
      </c>
      <c r="J300" s="41">
        <f>EXP('Med(1)'!$B$10*(A300-$A$1002))</f>
        <v>0.99999999999999722</v>
      </c>
      <c r="K300" s="41">
        <f t="shared" si="42"/>
        <v>0</v>
      </c>
      <c r="L300" s="41">
        <f t="shared" si="43"/>
        <v>1.94947316936751E-3</v>
      </c>
      <c r="M300" s="41">
        <f t="shared" si="44"/>
        <v>0</v>
      </c>
      <c r="N300" s="41"/>
    </row>
    <row r="301" spans="1:14" x14ac:dyDescent="0.25">
      <c r="A301" s="41">
        <f t="shared" si="40"/>
        <v>2.9900000000000076E-4</v>
      </c>
      <c r="B301" s="41">
        <f t="shared" si="37"/>
        <v>0.69005569997884797</v>
      </c>
      <c r="C301" s="41" t="str">
        <f t="shared" si="45"/>
        <v>0.784265533184626+0.620425316584224i</v>
      </c>
      <c r="D301" s="41" t="str">
        <f>COMPLEX(COS($A301*'Med(1)'!$B$11),SIN($A301*'Med(1)'!$B$11))</f>
        <v>0.990223611227699+0.139489066837426i</v>
      </c>
      <c r="E301" s="41">
        <f>EXP(-A301*'Med(1)'!$B$10)</f>
        <v>0.99999999999999889</v>
      </c>
      <c r="F301" s="41" t="str">
        <f t="shared" si="41"/>
        <v>0.690055699978848+0.723756264861798i</v>
      </c>
      <c r="G301" s="41" t="str">
        <f>COMPLEX(COS(-$A301*'Med(1)'!$B$11),SIN(-$A301*'Med(1)'!$B$11))</f>
        <v>0.990223611227699-0.139489066837426i</v>
      </c>
      <c r="H301" s="42" t="str">
        <f t="shared" si="38"/>
        <v>0</v>
      </c>
      <c r="I301" s="41">
        <f t="shared" si="39"/>
        <v>0</v>
      </c>
      <c r="J301" s="41">
        <f>EXP('Med(1)'!$B$10*(A301-$A$1002))</f>
        <v>0.99999999999999722</v>
      </c>
      <c r="K301" s="41">
        <f t="shared" si="42"/>
        <v>0</v>
      </c>
      <c r="L301" s="41">
        <f t="shared" si="43"/>
        <v>1.83126354891436E-3</v>
      </c>
      <c r="M301" s="41">
        <f t="shared" si="44"/>
        <v>0</v>
      </c>
      <c r="N301" s="41"/>
    </row>
    <row r="302" spans="1:14" x14ac:dyDescent="0.25">
      <c r="A302" s="41">
        <f t="shared" si="40"/>
        <v>3.0000000000000079E-4</v>
      </c>
      <c r="B302" s="41">
        <f t="shared" si="37"/>
        <v>0.64272959589641399</v>
      </c>
      <c r="C302" s="41" t="str">
        <f t="shared" si="45"/>
        <v>0.784265533184626+0.620425316584224i</v>
      </c>
      <c r="D302" s="41" t="str">
        <f>COMPLEX(COS($A302*'Med(1)'!$B$11),SIN($A302*'Med(1)'!$B$11))</f>
        <v>0.979374234937613+0.202054715214381i</v>
      </c>
      <c r="E302" s="41">
        <f>EXP(-A302*'Med(1)'!$B$10)</f>
        <v>0.99999999999999878</v>
      </c>
      <c r="F302" s="41" t="str">
        <f t="shared" si="41"/>
        <v>0.642729595896414+0.766093118725674i</v>
      </c>
      <c r="G302" s="41" t="str">
        <f>COMPLEX(COS(-$A302*'Med(1)'!$B$11),SIN(-$A302*'Med(1)'!$B$11))</f>
        <v>0.979374234937613-0.202054715214381i</v>
      </c>
      <c r="H302" s="42" t="str">
        <f t="shared" si="38"/>
        <v>0</v>
      </c>
      <c r="I302" s="41">
        <f t="shared" si="39"/>
        <v>0</v>
      </c>
      <c r="J302" s="41">
        <f>EXP('Med(1)'!$B$10*(A302-$A$1002))</f>
        <v>0.99999999999999722</v>
      </c>
      <c r="K302" s="41">
        <f t="shared" si="42"/>
        <v>0</v>
      </c>
      <c r="L302" s="41">
        <f t="shared" si="43"/>
        <v>1.70566996375747E-3</v>
      </c>
      <c r="M302" s="41">
        <f t="shared" si="44"/>
        <v>0</v>
      </c>
      <c r="N302" s="41"/>
    </row>
    <row r="303" spans="1:14" x14ac:dyDescent="0.25">
      <c r="A303" s="41">
        <f t="shared" si="40"/>
        <v>3.0100000000000081E-4</v>
      </c>
      <c r="B303" s="41">
        <f t="shared" si="37"/>
        <v>0.59281189725460903</v>
      </c>
      <c r="C303" s="41" t="str">
        <f t="shared" si="45"/>
        <v>0.784265533184626+0.620425316584224i</v>
      </c>
      <c r="D303" s="41" t="str">
        <f>COMPLEX(COS($A303*'Med(1)'!$B$11),SIN($A303*'Med(1)'!$B$11))</f>
        <v>0.964575855901958+0.263805644767137i</v>
      </c>
      <c r="E303" s="41">
        <f>EXP(-A303*'Med(1)'!$B$10)</f>
        <v>0.99999999999999878</v>
      </c>
      <c r="F303" s="41" t="str">
        <f t="shared" si="41"/>
        <v>0.592811897254609+0.805340955417883i</v>
      </c>
      <c r="G303" s="41" t="str">
        <f>COMPLEX(COS(-$A303*'Med(1)'!$B$11),SIN(-$A303*'Med(1)'!$B$11))</f>
        <v>0.964575855901958-0.263805644767137i</v>
      </c>
      <c r="H303" s="42" t="str">
        <f t="shared" si="38"/>
        <v>0</v>
      </c>
      <c r="I303" s="41">
        <f t="shared" si="39"/>
        <v>0</v>
      </c>
      <c r="J303" s="41">
        <f>EXP('Med(1)'!$B$10*(A303-$A$1002))</f>
        <v>0.99999999999999734</v>
      </c>
      <c r="K303" s="41">
        <f t="shared" si="42"/>
        <v>0</v>
      </c>
      <c r="L303" s="41">
        <f t="shared" si="43"/>
        <v>1.5731988284980599E-3</v>
      </c>
      <c r="M303" s="41">
        <f t="shared" si="44"/>
        <v>0</v>
      </c>
      <c r="N303" s="41"/>
    </row>
    <row r="304" spans="1:14" x14ac:dyDescent="0.25">
      <c r="A304" s="41">
        <f t="shared" si="40"/>
        <v>3.0200000000000084E-4</v>
      </c>
      <c r="B304" s="41">
        <f t="shared" si="37"/>
        <v>0.54050388066655297</v>
      </c>
      <c r="C304" s="41" t="str">
        <f t="shared" si="45"/>
        <v>0.784265533184626+0.620425316584224i</v>
      </c>
      <c r="D304" s="41" t="str">
        <f>COMPLEX(COS($A304*'Med(1)'!$B$11),SIN($A304*'Med(1)'!$B$11))</f>
        <v>0.945888143690705+0.324492865291907i</v>
      </c>
      <c r="E304" s="41">
        <f>EXP(-A304*'Med(1)'!$B$10)</f>
        <v>0.99999999999999878</v>
      </c>
      <c r="F304" s="41" t="str">
        <f t="shared" si="41"/>
        <v>0.540503880666553+0.841341521015333i</v>
      </c>
      <c r="G304" s="41" t="str">
        <f>COMPLEX(COS(-$A304*'Med(1)'!$B$11),SIN(-$A304*'Med(1)'!$B$11))</f>
        <v>0.945888143690705-0.324492865291907i</v>
      </c>
      <c r="H304" s="42" t="str">
        <f t="shared" si="38"/>
        <v>0</v>
      </c>
      <c r="I304" s="41">
        <f t="shared" si="39"/>
        <v>0</v>
      </c>
      <c r="J304" s="41">
        <f>EXP('Med(1)'!$B$10*(A304-$A$1002))</f>
        <v>0.99999999999999734</v>
      </c>
      <c r="K304" s="41">
        <f t="shared" si="42"/>
        <v>0</v>
      </c>
      <c r="L304" s="41">
        <f t="shared" si="43"/>
        <v>1.43438428918384E-3</v>
      </c>
      <c r="M304" s="41">
        <f t="shared" si="44"/>
        <v>0</v>
      </c>
      <c r="N304" s="41"/>
    </row>
    <row r="305" spans="1:14" x14ac:dyDescent="0.25">
      <c r="A305" s="41">
        <f t="shared" si="40"/>
        <v>3.0300000000000086E-4</v>
      </c>
      <c r="B305" s="41">
        <f t="shared" si="37"/>
        <v>0.48601646091206602</v>
      </c>
      <c r="C305" s="41" t="str">
        <f t="shared" si="45"/>
        <v>0.784265533184626+0.620425316584224i</v>
      </c>
      <c r="D305" s="41" t="str">
        <f>COMPLEX(COS($A305*'Med(1)'!$B$11),SIN($A305*'Med(1)'!$B$11))</f>
        <v>0.923386450323745+0.383871675639808i</v>
      </c>
      <c r="E305" s="41">
        <f>EXP(-A305*'Med(1)'!$B$10)</f>
        <v>0.99999999999999878</v>
      </c>
      <c r="F305" s="41" t="str">
        <f t="shared" si="41"/>
        <v>0.486016460912066+0.873949655141822i</v>
      </c>
      <c r="G305" s="41" t="str">
        <f>COMPLEX(COS(-$A305*'Med(1)'!$B$11),SIN(-$A305*'Med(1)'!$B$11))</f>
        <v>0.923386450323745-0.383871675639808i</v>
      </c>
      <c r="H305" s="42" t="str">
        <f t="shared" si="38"/>
        <v>0</v>
      </c>
      <c r="I305" s="41">
        <f t="shared" si="39"/>
        <v>0</v>
      </c>
      <c r="J305" s="41">
        <f>EXP('Med(1)'!$B$10*(A305-$A$1002))</f>
        <v>0.99999999999999734</v>
      </c>
      <c r="K305" s="41">
        <f t="shared" si="42"/>
        <v>0</v>
      </c>
      <c r="L305" s="41">
        <f t="shared" si="43"/>
        <v>1.2897860695417901E-3</v>
      </c>
      <c r="M305" s="41">
        <f t="shared" si="44"/>
        <v>0</v>
      </c>
      <c r="N305" s="41"/>
    </row>
    <row r="306" spans="1:14" x14ac:dyDescent="0.25">
      <c r="A306" s="41">
        <f t="shared" si="40"/>
        <v>3.0400000000000088E-4</v>
      </c>
      <c r="B306" s="41">
        <f t="shared" si="37"/>
        <v>0.429569340493556</v>
      </c>
      <c r="C306" s="41" t="str">
        <f t="shared" si="45"/>
        <v>0.784265533184626+0.620425316584224i</v>
      </c>
      <c r="D306" s="41" t="str">
        <f>COMPLEX(COS($A306*'Med(1)'!$B$11),SIN($A306*'Med(1)'!$B$11))</f>
        <v>0.897161506438781+0.441702650393336i</v>
      </c>
      <c r="E306" s="41">
        <f>EXP(-A306*'Med(1)'!$B$10)</f>
        <v>0.99999999999999878</v>
      </c>
      <c r="F306" s="41" t="str">
        <f t="shared" si="41"/>
        <v>0.429569340493556+0.903033876279251i</v>
      </c>
      <c r="G306" s="41" t="str">
        <f>COMPLEX(COS(-$A306*'Med(1)'!$B$11),SIN(-$A306*'Med(1)'!$B$11))</f>
        <v>0.897161506438781-0.441702650393336i</v>
      </c>
      <c r="H306" s="42" t="str">
        <f t="shared" si="38"/>
        <v>0</v>
      </c>
      <c r="I306" s="41">
        <f t="shared" si="39"/>
        <v>0</v>
      </c>
      <c r="J306" s="41">
        <f>EXP('Med(1)'!$B$10*(A306-$A$1002))</f>
        <v>0.99999999999999734</v>
      </c>
      <c r="K306" s="41">
        <f t="shared" si="42"/>
        <v>0</v>
      </c>
      <c r="L306" s="41">
        <f t="shared" si="43"/>
        <v>1.1399872140772701E-3</v>
      </c>
      <c r="M306" s="41">
        <f t="shared" si="44"/>
        <v>0</v>
      </c>
      <c r="N306" s="41"/>
    </row>
    <row r="307" spans="1:14" x14ac:dyDescent="0.25">
      <c r="A307" s="41">
        <f t="shared" si="40"/>
        <v>3.0500000000000091E-4</v>
      </c>
      <c r="B307" s="41">
        <f t="shared" si="37"/>
        <v>0.37139012375833003</v>
      </c>
      <c r="C307" s="41" t="str">
        <f t="shared" si="45"/>
        <v>0.784265533184626+0.620425316584224i</v>
      </c>
      <c r="D307" s="41" t="str">
        <f>COMPLEX(COS($A307*'Med(1)'!$B$11),SIN($A307*'Med(1)'!$B$11))</f>
        <v>0.867319055450035+0.497752605270187i</v>
      </c>
      <c r="E307" s="41">
        <f>EXP(-A307*'Med(1)'!$B$10)</f>
        <v>0.99999999999999878</v>
      </c>
      <c r="F307" s="41" t="str">
        <f t="shared" si="41"/>
        <v>0.37139012375833+0.928476911923377i</v>
      </c>
      <c r="G307" s="41" t="str">
        <f>COMPLEX(COS(-$A307*'Med(1)'!$B$11),SIN(-$A307*'Med(1)'!$B$11))</f>
        <v>0.867319055450035-0.497752605270187i</v>
      </c>
      <c r="H307" s="42" t="str">
        <f t="shared" si="38"/>
        <v>0</v>
      </c>
      <c r="I307" s="41">
        <f t="shared" si="39"/>
        <v>0</v>
      </c>
      <c r="J307" s="41">
        <f>EXP('Med(1)'!$B$10*(A307-$A$1002))</f>
        <v>0.99999999999999734</v>
      </c>
      <c r="K307" s="41">
        <f t="shared" si="42"/>
        <v>0</v>
      </c>
      <c r="L307" s="41">
        <f t="shared" si="43"/>
        <v>9.85591737139872E-4</v>
      </c>
      <c r="M307" s="41">
        <f t="shared" si="44"/>
        <v>0</v>
      </c>
      <c r="N307" s="41"/>
    </row>
    <row r="308" spans="1:14" x14ac:dyDescent="0.25">
      <c r="A308" s="41">
        <f t="shared" si="40"/>
        <v>3.0600000000000093E-4</v>
      </c>
      <c r="B308" s="41">
        <f t="shared" si="37"/>
        <v>0.31171339915933</v>
      </c>
      <c r="C308" s="41" t="str">
        <f t="shared" si="45"/>
        <v>0.784265533184626+0.620425316584224i</v>
      </c>
      <c r="D308" s="41" t="str">
        <f>COMPLEX(COS($A308*'Med(1)'!$B$11),SIN($A308*'Med(1)'!$B$11))</f>
        <v>0.833979427172902+0.551795537361765i</v>
      </c>
      <c r="E308" s="41">
        <f>EXP(-A308*'Med(1)'!$B$10)</f>
        <v>0.99999999999999878</v>
      </c>
      <c r="F308" s="41" t="str">
        <f t="shared" si="41"/>
        <v>0.31171339915933+0.950176171446398i</v>
      </c>
      <c r="G308" s="41" t="str">
        <f>COMPLEX(COS(-$A308*'Med(1)'!$B$11),SIN(-$A308*'Med(1)'!$B$11))</f>
        <v>0.833979427172902-0.551795537361765i</v>
      </c>
      <c r="H308" s="42" t="str">
        <f t="shared" si="38"/>
        <v>0</v>
      </c>
      <c r="I308" s="41">
        <f t="shared" si="39"/>
        <v>0</v>
      </c>
      <c r="J308" s="41">
        <f>EXP('Med(1)'!$B$10*(A308-$A$1002))</f>
        <v>0.99999999999999734</v>
      </c>
      <c r="K308" s="41">
        <f t="shared" si="42"/>
        <v>0</v>
      </c>
      <c r="L308" s="41">
        <f t="shared" si="43"/>
        <v>8.2722218743526204E-4</v>
      </c>
      <c r="M308" s="41">
        <f t="shared" si="44"/>
        <v>0</v>
      </c>
      <c r="N308" s="41"/>
    </row>
    <row r="309" spans="1:14" x14ac:dyDescent="0.25">
      <c r="A309" s="41">
        <f t="shared" si="40"/>
        <v>3.0700000000000096E-4</v>
      </c>
      <c r="B309" s="41">
        <f t="shared" si="37"/>
        <v>0.25077979335475797</v>
      </c>
      <c r="C309" s="41" t="str">
        <f t="shared" si="45"/>
        <v>0.784265533184626+0.620425316584224i</v>
      </c>
      <c r="D309" s="41" t="str">
        <f>COMPLEX(COS($A309*'Med(1)'!$B$11),SIN($A309*'Med(1)'!$B$11))</f>
        <v>0.797277052633746+0.603613536415185i</v>
      </c>
      <c r="E309" s="41">
        <f>EXP(-A309*'Med(1)'!$B$10)</f>
        <v>0.99999999999999878</v>
      </c>
      <c r="F309" s="41" t="str">
        <f t="shared" si="41"/>
        <v>0.250779793354758+0.96804415975974i</v>
      </c>
      <c r="G309" s="41" t="str">
        <f>COMPLEX(COS(-$A309*'Med(1)'!$B$11),SIN(-$A309*'Med(1)'!$B$11))</f>
        <v>0.797277052633746-0.603613536415185i</v>
      </c>
      <c r="H309" s="42" t="str">
        <f t="shared" si="38"/>
        <v>0</v>
      </c>
      <c r="I309" s="41">
        <f t="shared" si="39"/>
        <v>0</v>
      </c>
      <c r="J309" s="41">
        <f>EXP('Med(1)'!$B$10*(A309-$A$1002))</f>
        <v>0.99999999999999734</v>
      </c>
      <c r="K309" s="41">
        <f t="shared" si="42"/>
        <v>0</v>
      </c>
      <c r="L309" s="41">
        <f t="shared" si="43"/>
        <v>6.6551713780339903E-4</v>
      </c>
      <c r="M309" s="41">
        <f t="shared" si="44"/>
        <v>0</v>
      </c>
      <c r="N309" s="41"/>
    </row>
    <row r="310" spans="1:14" x14ac:dyDescent="0.25">
      <c r="A310" s="41">
        <f t="shared" si="40"/>
        <v>3.0800000000000098E-4</v>
      </c>
      <c r="B310" s="41">
        <f t="shared" si="37"/>
        <v>0.18883500096066499</v>
      </c>
      <c r="C310" s="41" t="str">
        <f t="shared" si="45"/>
        <v>0.784265533184626+0.620425316584224i</v>
      </c>
      <c r="D310" s="41" t="str">
        <f>COMPLEX(COS($A310*'Med(1)'!$B$11),SIN($A310*'Med(1)'!$B$11))</f>
        <v>0.757359922021259+0.652997663484298i</v>
      </c>
      <c r="E310" s="41">
        <f>EXP(-A310*'Med(1)'!$B$10)</f>
        <v>0.99999999999999878</v>
      </c>
      <c r="F310" s="41" t="str">
        <f t="shared" si="41"/>
        <v>0.188835000960665+0.982008830109069i</v>
      </c>
      <c r="G310" s="41" t="str">
        <f>COMPLEX(COS(-$A310*'Med(1)'!$B$11),SIN(-$A310*'Med(1)'!$B$11))</f>
        <v>0.757359922021259-0.652997663484298i</v>
      </c>
      <c r="H310" s="42" t="str">
        <f t="shared" si="38"/>
        <v>0</v>
      </c>
      <c r="I310" s="41">
        <f t="shared" si="39"/>
        <v>0</v>
      </c>
      <c r="J310" s="41">
        <f>EXP('Med(1)'!$B$10*(A310-$A$1002))</f>
        <v>0.99999999999999734</v>
      </c>
      <c r="K310" s="41">
        <f t="shared" si="42"/>
        <v>0</v>
      </c>
      <c r="L310" s="41">
        <f t="shared" si="43"/>
        <v>5.0112861038474697E-4</v>
      </c>
      <c r="M310" s="41">
        <f t="shared" si="44"/>
        <v>0</v>
      </c>
      <c r="N310" s="41"/>
    </row>
    <row r="311" spans="1:14" x14ac:dyDescent="0.25">
      <c r="A311" s="41">
        <f t="shared" si="40"/>
        <v>3.0900000000000101E-4</v>
      </c>
      <c r="B311" s="41">
        <f t="shared" si="37"/>
        <v>0.12612879386864401</v>
      </c>
      <c r="C311" s="41" t="str">
        <f t="shared" si="45"/>
        <v>0.784265533184626+0.620425316584224i</v>
      </c>
      <c r="D311" s="41" t="str">
        <f>COMPLEX(COS($A311*'Med(1)'!$B$11),SIN($A311*'Med(1)'!$B$11))</f>
        <v>0.714388987964945+0.699748793406907i</v>
      </c>
      <c r="E311" s="41">
        <f>EXP(-A311*'Med(1)'!$B$10)</f>
        <v>0.99999999999999878</v>
      </c>
      <c r="F311" s="41" t="str">
        <f t="shared" si="41"/>
        <v>0.126128793868644+0.992013874579i</v>
      </c>
      <c r="G311" s="41" t="str">
        <f>COMPLEX(COS(-$A311*'Med(1)'!$B$11),SIN(-$A311*'Med(1)'!$B$11))</f>
        <v>0.714388987964945-0.699748793406907i</v>
      </c>
      <c r="H311" s="42" t="str">
        <f t="shared" si="38"/>
        <v>0</v>
      </c>
      <c r="I311" s="41">
        <f t="shared" si="39"/>
        <v>0</v>
      </c>
      <c r="J311" s="41">
        <f>EXP('Med(1)'!$B$10*(A311-$A$1002))</f>
        <v>0.99999999999999734</v>
      </c>
      <c r="K311" s="41">
        <f t="shared" si="42"/>
        <v>0</v>
      </c>
      <c r="L311" s="41">
        <f t="shared" si="43"/>
        <v>3.3471944755656801E-4</v>
      </c>
      <c r="M311" s="41">
        <f t="shared" si="44"/>
        <v>0</v>
      </c>
      <c r="N311" s="41"/>
    </row>
    <row r="312" spans="1:14" x14ac:dyDescent="0.25">
      <c r="A312" s="41">
        <f t="shared" si="40"/>
        <v>3.1000000000000103E-4</v>
      </c>
      <c r="B312" s="41">
        <f t="shared" si="37"/>
        <v>6.2914014123274797E-2</v>
      </c>
      <c r="C312" s="41" t="str">
        <f t="shared" si="45"/>
        <v>0.784265533184626+0.620425316584224i</v>
      </c>
      <c r="D312" s="41" t="str">
        <f>COMPLEX(COS($A312*'Med(1)'!$B$11),SIN($A312*'Med(1)'!$B$11))</f>
        <v>0.668537516546875+0.743678417711135i</v>
      </c>
      <c r="E312" s="41">
        <f>EXP(-A312*'Med(1)'!$B$10)</f>
        <v>0.99999999999999878</v>
      </c>
      <c r="F312" s="41" t="str">
        <f t="shared" si="41"/>
        <v>0.0629140141232748+0.998018951136147i</v>
      </c>
      <c r="G312" s="41" t="str">
        <f>COMPLEX(COS(-$A312*'Med(1)'!$B$11),SIN(-$A312*'Med(1)'!$B$11))</f>
        <v>0.668537516546875-0.743678417711135i</v>
      </c>
      <c r="H312" s="42" t="str">
        <f t="shared" si="38"/>
        <v>0</v>
      </c>
      <c r="I312" s="41">
        <f t="shared" si="39"/>
        <v>0</v>
      </c>
      <c r="J312" s="41">
        <f>EXP('Med(1)'!$B$10*(A312-$A$1002))</f>
        <v>0.99999999999999734</v>
      </c>
      <c r="K312" s="41">
        <f t="shared" si="42"/>
        <v>0</v>
      </c>
      <c r="L312" s="41">
        <f t="shared" si="43"/>
        <v>1.6696063924023501E-4</v>
      </c>
      <c r="M312" s="41">
        <f t="shared" si="44"/>
        <v>0</v>
      </c>
      <c r="N312" s="41"/>
    </row>
    <row r="313" spans="1:14" x14ac:dyDescent="0.25">
      <c r="A313" s="41">
        <f t="shared" si="40"/>
        <v>3.1100000000000105E-4</v>
      </c>
      <c r="B313" s="41">
        <f t="shared" si="37"/>
        <v>-5.5444557980838195E-4</v>
      </c>
      <c r="C313" s="41" t="str">
        <f t="shared" si="45"/>
        <v>0.784265533184626+0.620425316584224i</v>
      </c>
      <c r="D313" s="41" t="str">
        <f>COMPLEX(COS($A313*'Med(1)'!$B$11),SIN($A313*'Med(1)'!$B$11))</f>
        <v>0.619990388663504+0.784609404713503i</v>
      </c>
      <c r="E313" s="41">
        <f>EXP(-A313*'Med(1)'!$B$10)</f>
        <v>0.99999999999999878</v>
      </c>
      <c r="F313" s="41" t="str">
        <f t="shared" si="41"/>
        <v>-0.000554445579808382+0.999999846295037i</v>
      </c>
      <c r="G313" s="41" t="str">
        <f>COMPLEX(COS(-$A313*'Med(1)'!$B$11),SIN(-$A313*'Med(1)'!$B$11))</f>
        <v>0.619990388663504-0.784609404713503i</v>
      </c>
      <c r="H313" s="42" t="str">
        <f t="shared" si="38"/>
        <v>0</v>
      </c>
      <c r="I313" s="41">
        <f t="shared" si="39"/>
        <v>0</v>
      </c>
      <c r="J313" s="41">
        <f>EXP('Med(1)'!$B$10*(A313-$A$1002))</f>
        <v>0.99999999999999734</v>
      </c>
      <c r="K313" s="41">
        <f t="shared" si="42"/>
        <v>0</v>
      </c>
      <c r="L313" s="41">
        <f t="shared" si="43"/>
        <v>-1.4713826437355499E-6</v>
      </c>
      <c r="M313" s="41">
        <f t="shared" si="44"/>
        <v>0</v>
      </c>
      <c r="N313" s="41"/>
    </row>
    <row r="314" spans="1:14" x14ac:dyDescent="0.25">
      <c r="A314" s="41">
        <f t="shared" si="40"/>
        <v>3.1200000000000108E-4</v>
      </c>
      <c r="B314" s="41">
        <f t="shared" si="37"/>
        <v>-6.4020669664435398E-2</v>
      </c>
      <c r="C314" s="41" t="str">
        <f t="shared" si="45"/>
        <v>0.784265533184626+0.620425316584224i</v>
      </c>
      <c r="D314" s="41" t="str">
        <f>COMPLEX(COS($A314*'Med(1)'!$B$11),SIN($A314*'Med(1)'!$B$11))</f>
        <v>0.568943354554586+0.822376713743875i</v>
      </c>
      <c r="E314" s="41">
        <f>EXP(-A314*'Med(1)'!$B$10)</f>
        <v>0.99999999999999878</v>
      </c>
      <c r="F314" s="41" t="str">
        <f t="shared" si="41"/>
        <v>-0.0640206696644354+0.997948572750979i</v>
      </c>
      <c r="G314" s="41" t="str">
        <f>COMPLEX(COS(-$A314*'Med(1)'!$B$11),SIN(-$A314*'Med(1)'!$B$11))</f>
        <v>0.568943354554586-0.822376713743875i</v>
      </c>
      <c r="H314" s="42" t="str">
        <f t="shared" si="38"/>
        <v>0</v>
      </c>
      <c r="I314" s="41">
        <f t="shared" si="39"/>
        <v>0</v>
      </c>
      <c r="J314" s="41">
        <f>EXP('Med(1)'!$B$10*(A314-$A$1002))</f>
        <v>0.99999999999999734</v>
      </c>
      <c r="K314" s="41">
        <f t="shared" si="42"/>
        <v>0</v>
      </c>
      <c r="L314" s="41">
        <f t="shared" si="43"/>
        <v>-1.6989747166375299E-4</v>
      </c>
      <c r="M314" s="41">
        <f t="shared" si="44"/>
        <v>0</v>
      </c>
      <c r="N314" s="41"/>
    </row>
    <row r="315" spans="1:14" x14ac:dyDescent="0.25">
      <c r="A315" s="41">
        <f t="shared" si="40"/>
        <v>3.130000000000011E-4</v>
      </c>
      <c r="B315" s="41">
        <f t="shared" si="37"/>
        <v>-0.12722875156882299</v>
      </c>
      <c r="C315" s="41" t="str">
        <f t="shared" si="45"/>
        <v>0.784265533184626+0.620425316584224i</v>
      </c>
      <c r="D315" s="41" t="str">
        <f>COMPLEX(COS($A315*'Med(1)'!$B$11),SIN($A315*'Med(1)'!$B$11))</f>
        <v>0.515602244505071+0.856828060617376i</v>
      </c>
      <c r="E315" s="41">
        <f>EXP(-A315*'Med(1)'!$B$10)</f>
        <v>0.99999999999999878</v>
      </c>
      <c r="F315" s="41" t="str">
        <f t="shared" si="41"/>
        <v>-0.127228751568823+0.991873401586229i</v>
      </c>
      <c r="G315" s="41" t="str">
        <f>COMPLEX(COS(-$A315*'Med(1)'!$B$11),SIN(-$A315*'Med(1)'!$B$11))</f>
        <v>0.515602244505071-0.856828060617376i</v>
      </c>
      <c r="H315" s="42" t="str">
        <f t="shared" si="38"/>
        <v>0</v>
      </c>
      <c r="I315" s="41">
        <f t="shared" si="39"/>
        <v>0</v>
      </c>
      <c r="J315" s="41">
        <f>EXP('Med(1)'!$B$10*(A315-$A$1002))</f>
        <v>0.99999999999999734</v>
      </c>
      <c r="K315" s="41">
        <f t="shared" si="42"/>
        <v>0</v>
      </c>
      <c r="L315" s="41">
        <f t="shared" si="43"/>
        <v>-3.37638505310525E-4</v>
      </c>
      <c r="M315" s="41">
        <f t="shared" si="44"/>
        <v>0</v>
      </c>
      <c r="N315" s="41"/>
    </row>
    <row r="316" spans="1:14" x14ac:dyDescent="0.25">
      <c r="A316" s="41">
        <f t="shared" si="40"/>
        <v>3.1400000000000113E-4</v>
      </c>
      <c r="B316" s="41">
        <f t="shared" si="37"/>
        <v>-0.18992382560416701</v>
      </c>
      <c r="C316" s="41" t="str">
        <f t="shared" si="45"/>
        <v>0.784265533184626+0.620425316584224i</v>
      </c>
      <c r="D316" s="41" t="str">
        <f>COMPLEX(COS($A316*'Med(1)'!$B$11),SIN($A316*'Med(1)'!$B$11))</f>
        <v>0.460182138902541+0.887824531670016i</v>
      </c>
      <c r="E316" s="41">
        <f>EXP(-A316*'Med(1)'!$B$10)</f>
        <v>0.99999999999999878</v>
      </c>
      <c r="F316" s="41" t="str">
        <f t="shared" si="41"/>
        <v>-0.189923825604167+0.981798828919589i</v>
      </c>
      <c r="G316" s="41" t="str">
        <f>COMPLEX(COS(-$A316*'Med(1)'!$B$11),SIN(-$A316*'Med(1)'!$B$11))</f>
        <v>0.460182138902541-0.887824531670016i</v>
      </c>
      <c r="H316" s="42" t="str">
        <f t="shared" si="38"/>
        <v>0</v>
      </c>
      <c r="I316" s="41">
        <f t="shared" si="39"/>
        <v>0</v>
      </c>
      <c r="J316" s="41">
        <f>EXP('Med(1)'!$B$10*(A316-$A$1002))</f>
        <v>0.99999999999999734</v>
      </c>
      <c r="K316" s="41">
        <f t="shared" si="42"/>
        <v>0</v>
      </c>
      <c r="L316" s="41">
        <f t="shared" si="43"/>
        <v>-5.0401812333401505E-4</v>
      </c>
      <c r="M316" s="41">
        <f t="shared" si="44"/>
        <v>0</v>
      </c>
      <c r="N316" s="41"/>
    </row>
    <row r="317" spans="1:14" x14ac:dyDescent="0.25">
      <c r="A317" s="41">
        <f t="shared" si="40"/>
        <v>3.1500000000000115E-4</v>
      </c>
      <c r="B317" s="41">
        <f t="shared" si="37"/>
        <v>-0.25185309461625399</v>
      </c>
      <c r="C317" s="41" t="str">
        <f t="shared" si="45"/>
        <v>0.784265533184626+0.620425316584224i</v>
      </c>
      <c r="D317" s="41" t="str">
        <f>COMPLEX(COS($A317*'Med(1)'!$B$11),SIN($A317*'Med(1)'!$B$11))</f>
        <v>0.402906500996671+0.915241143882103i</v>
      </c>
      <c r="E317" s="41">
        <f>EXP(-A317*'Med(1)'!$B$10)</f>
        <v>0.99999999999999878</v>
      </c>
      <c r="F317" s="41" t="str">
        <f t="shared" si="41"/>
        <v>-0.251853094616254+0.967765477133905i</v>
      </c>
      <c r="G317" s="41" t="str">
        <f>COMPLEX(COS(-$A317*'Med(1)'!$B$11),SIN(-$A317*'Med(1)'!$B$11))</f>
        <v>0.402906500996671-0.915241143882103i</v>
      </c>
      <c r="H317" s="42" t="str">
        <f t="shared" si="38"/>
        <v>0</v>
      </c>
      <c r="I317" s="41">
        <f t="shared" si="39"/>
        <v>0</v>
      </c>
      <c r="J317" s="41">
        <f>EXP('Med(1)'!$B$10*(A317-$A$1002))</f>
        <v>0.99999999999999734</v>
      </c>
      <c r="K317" s="41">
        <f t="shared" si="42"/>
        <v>0</v>
      </c>
      <c r="L317" s="41">
        <f t="shared" si="43"/>
        <v>-6.6836545494249598E-4</v>
      </c>
      <c r="M317" s="41">
        <f t="shared" si="44"/>
        <v>0</v>
      </c>
      <c r="N317" s="41"/>
    </row>
    <row r="318" spans="1:14" x14ac:dyDescent="0.25">
      <c r="A318" s="41">
        <f t="shared" si="40"/>
        <v>3.1600000000000118E-4</v>
      </c>
      <c r="B318" s="41">
        <f t="shared" si="37"/>
        <v>-0.31276684930640303</v>
      </c>
      <c r="C318" s="41" t="str">
        <f t="shared" si="45"/>
        <v>0.784265533184626+0.620425316584224i</v>
      </c>
      <c r="D318" s="41" t="str">
        <f>COMPLEX(COS($A318*'Med(1)'!$B$11),SIN($A318*'Med(1)'!$B$11))</f>
        <v>0.344006275857558+0.938967348830945i</v>
      </c>
      <c r="E318" s="41">
        <f>EXP(-A318*'Med(1)'!$B$10)</f>
        <v>0.99999999999999878</v>
      </c>
      <c r="F318" s="41" t="str">
        <f t="shared" si="41"/>
        <v>-0.312766849306403+0.94982993107974i</v>
      </c>
      <c r="G318" s="41" t="str">
        <f>COMPLEX(COS(-$A318*'Med(1)'!$B$11),SIN(-$A318*'Med(1)'!$B$11))</f>
        <v>0.344006275857558-0.938967348830945i</v>
      </c>
      <c r="H318" s="42" t="str">
        <f t="shared" si="38"/>
        <v>0</v>
      </c>
      <c r="I318" s="41">
        <f t="shared" si="39"/>
        <v>0</v>
      </c>
      <c r="J318" s="41">
        <f>EXP('Med(1)'!$B$10*(A318-$A$1002))</f>
        <v>0.99999999999999734</v>
      </c>
      <c r="K318" s="41">
        <f t="shared" si="42"/>
        <v>0</v>
      </c>
      <c r="L318" s="41">
        <f t="shared" si="43"/>
        <v>-8.3001782386720802E-4</v>
      </c>
      <c r="M318" s="41">
        <f t="shared" si="44"/>
        <v>0</v>
      </c>
      <c r="N318" s="41"/>
    </row>
    <row r="319" spans="1:14" x14ac:dyDescent="0.25">
      <c r="A319" s="41">
        <f t="shared" si="40"/>
        <v>3.170000000000012E-4</v>
      </c>
      <c r="B319" s="41">
        <f t="shared" si="37"/>
        <v>-0.37241947510161699</v>
      </c>
      <c r="C319" s="41" t="str">
        <f t="shared" si="45"/>
        <v>0.784265533184626+0.620425316584224i</v>
      </c>
      <c r="D319" s="41" t="str">
        <f>COMPLEX(COS($A319*'Med(1)'!$B$11),SIN($A319*'Med(1)'!$B$11))</f>
        <v>0.283718959166111+0.958907478440803i</v>
      </c>
      <c r="E319" s="41">
        <f>EXP(-A319*'Med(1)'!$B$10)</f>
        <v>0.99999999999999878</v>
      </c>
      <c r="F319" s="41" t="str">
        <f t="shared" si="41"/>
        <v>-0.372419475101617+0.928064509915682i</v>
      </c>
      <c r="G319" s="41" t="str">
        <f>COMPLEX(COS(-$A319*'Med(1)'!$B$11),SIN(-$A319*'Med(1)'!$B$11))</f>
        <v>0.283718959166111-0.958907478440803i</v>
      </c>
      <c r="H319" s="42" t="str">
        <f t="shared" si="38"/>
        <v>0</v>
      </c>
      <c r="I319" s="41">
        <f t="shared" si="39"/>
        <v>0</v>
      </c>
      <c r="J319" s="41">
        <f>EXP('Med(1)'!$B$10*(A319-$A$1002))</f>
        <v>0.99999999999999734</v>
      </c>
      <c r="K319" s="41">
        <f t="shared" si="42"/>
        <v>0</v>
      </c>
      <c r="L319" s="41">
        <f t="shared" si="43"/>
        <v>-9.8832342038521702E-4</v>
      </c>
      <c r="M319" s="41">
        <f t="shared" si="44"/>
        <v>0</v>
      </c>
      <c r="N319" s="41"/>
    </row>
    <row r="320" spans="1:14" x14ac:dyDescent="0.25">
      <c r="A320" s="41">
        <f t="shared" si="40"/>
        <v>3.1800000000000122E-4</v>
      </c>
      <c r="B320" s="41">
        <f t="shared" si="37"/>
        <v>-0.430570442514146</v>
      </c>
      <c r="C320" s="41" t="str">
        <f t="shared" si="45"/>
        <v>0.784265533184626+0.620425316584224i</v>
      </c>
      <c r="D320" s="41" t="str">
        <f>COMPLEX(COS($A320*'Med(1)'!$B$11),SIN($A320*'Med(1)'!$B$11))</f>
        <v>0.222287639591243+0.974981130732772i</v>
      </c>
      <c r="E320" s="41">
        <f>EXP(-A320*'Med(1)'!$B$10)</f>
        <v>0.99999999999999878</v>
      </c>
      <c r="F320" s="41" t="str">
        <f t="shared" si="41"/>
        <v>-0.430570442514146+0.902556975505243i</v>
      </c>
      <c r="G320" s="41" t="str">
        <f>COMPLEX(COS(-$A320*'Med(1)'!$B$11),SIN(-$A320*'Med(1)'!$B$11))</f>
        <v>0.222287639591243-0.974981130732772i</v>
      </c>
      <c r="H320" s="42" t="str">
        <f t="shared" si="38"/>
        <v>0</v>
      </c>
      <c r="I320" s="41">
        <f t="shared" si="39"/>
        <v>0</v>
      </c>
      <c r="J320" s="41">
        <f>EXP('Med(1)'!$B$10*(A320-$A$1002))</f>
        <v>0.99999999999999734</v>
      </c>
      <c r="K320" s="41">
        <f t="shared" si="42"/>
        <v>0</v>
      </c>
      <c r="L320" s="41">
        <f t="shared" si="43"/>
        <v>-1.14264392952663E-3</v>
      </c>
      <c r="M320" s="41">
        <f t="shared" si="44"/>
        <v>0</v>
      </c>
      <c r="N320" s="41"/>
    </row>
    <row r="321" spans="1:14" x14ac:dyDescent="0.25">
      <c r="A321" s="41">
        <f t="shared" si="40"/>
        <v>3.1900000000000125E-4</v>
      </c>
      <c r="B321" s="41">
        <f t="shared" si="37"/>
        <v>-0.48698527699710298</v>
      </c>
      <c r="C321" s="41" t="str">
        <f t="shared" si="45"/>
        <v>0.784265533184626+0.620425316584224i</v>
      </c>
      <c r="D321" s="41" t="str">
        <f>COMPLEX(COS($A321*'Med(1)'!$B$11),SIN($A321*'Med(1)'!$B$11))</f>
        <v>0.159960018615196+0.987123494019176i</v>
      </c>
      <c r="E321" s="41">
        <f>EXP(-A321*'Med(1)'!$B$10)</f>
        <v>0.99999999999999878</v>
      </c>
      <c r="F321" s="41" t="str">
        <f t="shared" si="41"/>
        <v>-0.486985276997103+0.873410178546171i</v>
      </c>
      <c r="G321" s="41" t="str">
        <f>COMPLEX(COS(-$A321*'Med(1)'!$B$11),SIN(-$A321*'Med(1)'!$B$11))</f>
        <v>0.159960018615196-0.987123494019176i</v>
      </c>
      <c r="H321" s="42" t="str">
        <f t="shared" si="38"/>
        <v>0</v>
      </c>
      <c r="I321" s="41">
        <f t="shared" si="39"/>
        <v>0</v>
      </c>
      <c r="J321" s="41">
        <f>EXP('Med(1)'!$B$10*(A321-$A$1002))</f>
        <v>0.99999999999999734</v>
      </c>
      <c r="K321" s="41">
        <f t="shared" si="42"/>
        <v>0</v>
      </c>
      <c r="L321" s="41">
        <f t="shared" si="43"/>
        <v>-1.2923571048686299E-3</v>
      </c>
      <c r="M321" s="41">
        <f t="shared" si="44"/>
        <v>0</v>
      </c>
      <c r="N321" s="41"/>
    </row>
    <row r="322" spans="1:14" x14ac:dyDescent="0.25">
      <c r="A322" s="41">
        <f t="shared" si="40"/>
        <v>3.2000000000000127E-4</v>
      </c>
      <c r="B322" s="41">
        <f t="shared" ref="B322:B385" si="46">IMREAL(F322)</f>
        <v>-0.54143650438553603</v>
      </c>
      <c r="C322" s="41" t="str">
        <f t="shared" si="45"/>
        <v>0.784265533184626+0.620425316584224i</v>
      </c>
      <c r="D322" s="41" t="str">
        <f>COMPLEX(COS($A322*'Med(1)'!$B$11),SIN($A322*'Med(1)'!$B$11))</f>
        <v>0.0969874117592325+0.995285608235267i</v>
      </c>
      <c r="E322" s="41">
        <f>EXP(-A322*'Med(1)'!$B$10)</f>
        <v>0.99999999999999878</v>
      </c>
      <c r="F322" s="41" t="str">
        <f t="shared" si="41"/>
        <v>-0.541436504385536+0.840741643859022i</v>
      </c>
      <c r="G322" s="41" t="str">
        <f>COMPLEX(COS(-$A322*'Med(1)'!$B$11),SIN(-$A322*'Med(1)'!$B$11))</f>
        <v>0.0969874117592325-0.995285608235267i</v>
      </c>
      <c r="H322" s="42" t="str">
        <f t="shared" ref="H322:H385" si="47">IMPRODUCT(IMDIV(IMPRODUCT($C322,IMPRODUCT($G322,1)),$O$1002),$R$997)</f>
        <v>0</v>
      </c>
      <c r="I322" s="41">
        <f t="shared" ref="I322:I385" si="48">IMREAL(H322)*$J322*$E$1002</f>
        <v>0</v>
      </c>
      <c r="J322" s="41">
        <f>EXP('Med(1)'!$B$10*(A322-$A$1002))</f>
        <v>0.99999999999999734</v>
      </c>
      <c r="K322" s="41">
        <f t="shared" si="42"/>
        <v>0</v>
      </c>
      <c r="L322" s="41">
        <f t="shared" si="43"/>
        <v>-1.4368592775383701E-3</v>
      </c>
      <c r="M322" s="41">
        <f t="shared" si="44"/>
        <v>0</v>
      </c>
      <c r="N322" s="41"/>
    </row>
    <row r="323" spans="1:14" x14ac:dyDescent="0.25">
      <c r="A323" s="41">
        <f t="shared" ref="A323:A386" si="49">A322+$O$3</f>
        <v>3.210000000000013E-4</v>
      </c>
      <c r="B323" s="41">
        <f t="shared" si="46"/>
        <v>-0.59370456811079197</v>
      </c>
      <c r="C323" s="41" t="str">
        <f t="shared" si="45"/>
        <v>0.784265533184626+0.620425316584224i</v>
      </c>
      <c r="D323" s="41" t="str">
        <f>COMPLEX(COS($A323*'Med(1)'!$B$11),SIN($A323*'Med(1)'!$B$11))</f>
        <v>0.0336237352368804+0.999434562354495i</v>
      </c>
      <c r="E323" s="41">
        <f>EXP(-A323*'Med(1)'!$B$10)</f>
        <v>0.99999999999999878</v>
      </c>
      <c r="F323" s="41" t="str">
        <f t="shared" ref="F323:F386" si="50">IMPRODUCT($C323,IMPRODUCT($D323,$E323))</f>
        <v>-0.593704568110792+0.804683096507176i</v>
      </c>
      <c r="G323" s="41" t="str">
        <f>COMPLEX(COS(-$A323*'Med(1)'!$B$11),SIN(-$A323*'Med(1)'!$B$11))</f>
        <v>0.0336237352368804-0.999434562354495i</v>
      </c>
      <c r="H323" s="42" t="str">
        <f t="shared" si="47"/>
        <v>0</v>
      </c>
      <c r="I323" s="41">
        <f t="shared" si="48"/>
        <v>0</v>
      </c>
      <c r="J323" s="41">
        <f>EXP('Med(1)'!$B$10*(A323-$A$1002))</f>
        <v>0.99999999999999734</v>
      </c>
      <c r="K323" s="41">
        <f t="shared" ref="K323:K386" si="51">IMREAL(H323)</f>
        <v>0</v>
      </c>
      <c r="L323" s="41">
        <f t="shared" ref="L323:L386" si="52">IMREAL(IMDIV(F323,$P$27))</f>
        <v>-1.5755677903081799E-3</v>
      </c>
      <c r="M323" s="41">
        <f t="shared" ref="M323:M386" si="53">IMREAL(IMDIV(I323,$P$27))</f>
        <v>0</v>
      </c>
      <c r="N323" s="41"/>
    </row>
    <row r="324" spans="1:14" x14ac:dyDescent="0.25">
      <c r="A324" s="41">
        <f t="shared" si="49"/>
        <v>3.2200000000000132E-4</v>
      </c>
      <c r="B324" s="41">
        <f t="shared" si="46"/>
        <v>-0.64357871448975701</v>
      </c>
      <c r="C324" s="41" t="str">
        <f t="shared" si="45"/>
        <v>0.784265533184626+0.620425316584224i</v>
      </c>
      <c r="D324" s="41" t="str">
        <f>COMPLEX(COS($A324*'Med(1)'!$B$11),SIN($A324*'Med(1)'!$B$11))</f>
        <v>-0.0298755178792088+0.999553627091338i</v>
      </c>
      <c r="E324" s="41">
        <f>EXP(-A324*'Med(1)'!$B$10)</f>
        <v>0.99999999999999878</v>
      </c>
      <c r="F324" s="41" t="str">
        <f t="shared" si="50"/>
        <v>-0.643578714489757+0.765379930659088i</v>
      </c>
      <c r="G324" s="41" t="str">
        <f>COMPLEX(COS(-$A324*'Med(1)'!$B$11),SIN(-$A324*'Med(1)'!$B$11))</f>
        <v>-0.0298755178792088-0.999553627091338i</v>
      </c>
      <c r="H324" s="42" t="str">
        <f t="shared" si="47"/>
        <v>0</v>
      </c>
      <c r="I324" s="41">
        <f t="shared" si="48"/>
        <v>0</v>
      </c>
      <c r="J324" s="41">
        <f>EXP('Med(1)'!$B$10*(A324-$A$1002))</f>
        <v>0.99999999999999734</v>
      </c>
      <c r="K324" s="41">
        <f t="shared" si="51"/>
        <v>0</v>
      </c>
      <c r="L324" s="41">
        <f t="shared" si="52"/>
        <v>-1.7079233469680501E-3</v>
      </c>
      <c r="M324" s="41">
        <f t="shared" si="53"/>
        <v>0</v>
      </c>
      <c r="N324" s="41"/>
    </row>
    <row r="325" spans="1:14" x14ac:dyDescent="0.25">
      <c r="A325" s="41">
        <f t="shared" si="49"/>
        <v>3.2300000000000135E-4</v>
      </c>
      <c r="B325" s="41">
        <f t="shared" si="46"/>
        <v>-0.69085784251940496</v>
      </c>
      <c r="C325" s="41" t="str">
        <f t="shared" si="45"/>
        <v>0.784265533184626+0.620425316584224i</v>
      </c>
      <c r="D325" s="41" t="str">
        <f>COMPLEX(COS($A325*'Med(1)'!$B$11),SIN($A325*'Med(1)'!$B$11))</f>
        <v>-0.0932543078486053+0.995642322356617i</v>
      </c>
      <c r="E325" s="41">
        <f>EXP(-A325*'Med(1)'!$B$10)</f>
        <v>0.99999999999999878</v>
      </c>
      <c r="F325" s="41" t="str">
        <f t="shared" si="50"/>
        <v>-0.690857842519405+0.722990623334377i</v>
      </c>
      <c r="G325" s="41" t="str">
        <f>COMPLEX(COS(-$A325*'Med(1)'!$B$11),SIN(-$A325*'Med(1)'!$B$11))</f>
        <v>-0.0932543078486053-0.995642322356617i</v>
      </c>
      <c r="H325" s="42" t="str">
        <f t="shared" si="47"/>
        <v>0</v>
      </c>
      <c r="I325" s="41">
        <f t="shared" si="48"/>
        <v>0</v>
      </c>
      <c r="J325" s="41">
        <f>EXP('Med(1)'!$B$10*(A325-$A$1002))</f>
        <v>0.99999999999999734</v>
      </c>
      <c r="K325" s="41">
        <f t="shared" si="51"/>
        <v>0</v>
      </c>
      <c r="L325" s="41">
        <f t="shared" si="52"/>
        <v>-1.8333922675027299E-3</v>
      </c>
      <c r="M325" s="41">
        <f t="shared" si="53"/>
        <v>0</v>
      </c>
      <c r="N325" s="41"/>
    </row>
    <row r="326" spans="1:14" x14ac:dyDescent="0.25">
      <c r="A326" s="41">
        <f t="shared" si="49"/>
        <v>3.2400000000000137E-4</v>
      </c>
      <c r="B326" s="41">
        <f t="shared" si="46"/>
        <v>-0.73535131475009097</v>
      </c>
      <c r="C326" s="41" t="str">
        <f t="shared" si="45"/>
        <v>0.784265533184626+0.620425316584224i</v>
      </c>
      <c r="D326" s="41" t="str">
        <f>COMPLEX(COS($A326*'Med(1)'!$B$11),SIN($A326*'Med(1)'!$B$11))</f>
        <v>-0.156257080658684+0.987716419193295i</v>
      </c>
      <c r="E326" s="41">
        <f>EXP(-A326*'Med(1)'!$B$10)</f>
        <v>0.99999999999999878</v>
      </c>
      <c r="F326" s="41" t="str">
        <f t="shared" si="50"/>
        <v>-0.735351314750091+0.677686095397648i</v>
      </c>
      <c r="G326" s="41" t="str">
        <f>COMPLEX(COS(-$A326*'Med(1)'!$B$11),SIN(-$A326*'Med(1)'!$B$11))</f>
        <v>-0.156257080658684-0.987716419193295i</v>
      </c>
      <c r="H326" s="42" t="str">
        <f t="shared" si="47"/>
        <v>0</v>
      </c>
      <c r="I326" s="41">
        <f t="shared" si="48"/>
        <v>0</v>
      </c>
      <c r="J326" s="41">
        <f>EXP('Med(1)'!$B$10*(A326-$A$1002))</f>
        <v>0.99999999999999734</v>
      </c>
      <c r="K326" s="41">
        <f t="shared" si="51"/>
        <v>0</v>
      </c>
      <c r="L326" s="41">
        <f t="shared" si="52"/>
        <v>-1.9514686399798901E-3</v>
      </c>
      <c r="M326" s="41">
        <f t="shared" si="53"/>
        <v>0</v>
      </c>
      <c r="N326" s="41"/>
    </row>
    <row r="327" spans="1:14" x14ac:dyDescent="0.25">
      <c r="A327" s="41">
        <f t="shared" si="49"/>
        <v>3.2500000000000139E-4</v>
      </c>
      <c r="B327" s="41">
        <f t="shared" si="46"/>
        <v>-0.77687972596802402</v>
      </c>
      <c r="C327" s="41" t="str">
        <f t="shared" si="45"/>
        <v>0.784265533184626+0.620425316584224i</v>
      </c>
      <c r="D327" s="41" t="str">
        <f>COMPLEX(COS($A327*'Med(1)'!$B$11),SIN($A327*'Med(1)'!$B$11))</f>
        <v>-0.21862979846167+0.975807876184964i</v>
      </c>
      <c r="E327" s="41">
        <f>EXP(-A327*'Med(1)'!$B$10)</f>
        <v>0.99999999999999878</v>
      </c>
      <c r="F327" s="41" t="str">
        <f t="shared" si="50"/>
        <v>-0.776879725968024+0.629649022376631i</v>
      </c>
      <c r="G327" s="41" t="str">
        <f>COMPLEX(COS(-$A327*'Med(1)'!$B$11),SIN(-$A327*'Med(1)'!$B$11))</f>
        <v>-0.21862979846167-0.975807876184964i</v>
      </c>
      <c r="H327" s="42" t="str">
        <f t="shared" si="47"/>
        <v>0</v>
      </c>
      <c r="I327" s="41">
        <f t="shared" si="48"/>
        <v>0</v>
      </c>
      <c r="J327" s="41">
        <f>EXP('Med(1)'!$B$10*(A327-$A$1002))</f>
        <v>0.99999999999999734</v>
      </c>
      <c r="K327" s="41">
        <f t="shared" si="51"/>
        <v>0</v>
      </c>
      <c r="L327" s="41">
        <f t="shared" si="52"/>
        <v>-2.0616763604726801E-3</v>
      </c>
      <c r="M327" s="41">
        <f t="shared" si="53"/>
        <v>0</v>
      </c>
      <c r="N327" s="41"/>
    </row>
    <row r="328" spans="1:14" x14ac:dyDescent="0.25">
      <c r="A328" s="41">
        <f t="shared" si="49"/>
        <v>3.2600000000000142E-4</v>
      </c>
      <c r="B328" s="41">
        <f t="shared" si="46"/>
        <v>-0.81527562658747299</v>
      </c>
      <c r="C328" s="41" t="str">
        <f t="shared" si="45"/>
        <v>0.784265533184626+0.620425316584224i</v>
      </c>
      <c r="D328" s="41" t="str">
        <f>COMPLEX(COS($A328*'Med(1)'!$B$11),SIN($A328*'Med(1)'!$B$11))</f>
        <v>-0.280120963898272+0.959964710593417i</v>
      </c>
      <c r="E328" s="41">
        <f>EXP(-A328*'Med(1)'!$B$10)</f>
        <v>0.99999999999999878</v>
      </c>
      <c r="F328" s="41" t="str">
        <f t="shared" si="50"/>
        <v>-0.815275626587473+0.579073097883507i</v>
      </c>
      <c r="G328" s="41" t="str">
        <f>COMPLEX(COS(-$A328*'Med(1)'!$B$11),SIN(-$A328*'Med(1)'!$B$11))</f>
        <v>-0.280120963898272-0.959964710593417i</v>
      </c>
      <c r="H328" s="42" t="str">
        <f t="shared" si="47"/>
        <v>0</v>
      </c>
      <c r="I328" s="41">
        <f t="shared" si="48"/>
        <v>0</v>
      </c>
      <c r="J328" s="41">
        <f>EXP('Med(1)'!$B$10*(A328-$A$1002))</f>
        <v>0.99999999999999734</v>
      </c>
      <c r="K328" s="41">
        <f t="shared" si="51"/>
        <v>0</v>
      </c>
      <c r="L328" s="41">
        <f t="shared" si="52"/>
        <v>-2.1635710527914201E-3</v>
      </c>
      <c r="M328" s="41">
        <f t="shared" si="53"/>
        <v>0</v>
      </c>
      <c r="N328" s="41"/>
    </row>
    <row r="329" spans="1:14" x14ac:dyDescent="0.25">
      <c r="A329" s="41">
        <f t="shared" si="49"/>
        <v>3.2700000000000144E-4</v>
      </c>
      <c r="B329" s="41">
        <f t="shared" si="46"/>
        <v>-0.85038419783584096</v>
      </c>
      <c r="C329" s="41" t="str">
        <f t="shared" si="45"/>
        <v>0.784265533184626+0.620425316584224i</v>
      </c>
      <c r="D329" s="41" t="str">
        <f>COMPLEX(COS($A329*'Med(1)'!$B$11),SIN($A329*'Med(1)'!$B$11))</f>
        <v>-0.340482634177595+0.940250804744929i</v>
      </c>
      <c r="E329" s="41">
        <f>EXP(-A329*'Med(1)'!$B$10)</f>
        <v>0.99999999999999878</v>
      </c>
      <c r="F329" s="41" t="str">
        <f t="shared" si="50"/>
        <v>-0.850384197835841+0.52616225260949i</v>
      </c>
      <c r="G329" s="41" t="str">
        <f>COMPLEX(COS(-$A329*'Med(1)'!$B$11),SIN(-$A329*'Med(1)'!$B$11))</f>
        <v>-0.340482634177595-0.940250804744929i</v>
      </c>
      <c r="H329" s="42" t="str">
        <f t="shared" si="47"/>
        <v>0</v>
      </c>
      <c r="I329" s="41">
        <f t="shared" si="48"/>
        <v>0</v>
      </c>
      <c r="J329" s="41">
        <f>EXP('Med(1)'!$B$10*(A329-$A$1002))</f>
        <v>0.99999999999999734</v>
      </c>
      <c r="K329" s="41">
        <f t="shared" si="51"/>
        <v>0</v>
      </c>
      <c r="L329" s="41">
        <f t="shared" si="52"/>
        <v>-2.2567418602835801E-3</v>
      </c>
      <c r="M329" s="41">
        <f t="shared" si="53"/>
        <v>0</v>
      </c>
      <c r="N329" s="41"/>
    </row>
    <row r="330" spans="1:14" x14ac:dyDescent="0.25">
      <c r="A330" s="41">
        <f t="shared" si="49"/>
        <v>3.2800000000000147E-4</v>
      </c>
      <c r="B330" s="41">
        <f t="shared" si="46"/>
        <v>-0.88206387600917502</v>
      </c>
      <c r="C330" s="41" t="str">
        <f t="shared" si="45"/>
        <v>0.784265533184626+0.620425316584224i</v>
      </c>
      <c r="D330" s="41" t="str">
        <f>COMPLEX(COS($A330*'Med(1)'!$B$11),SIN($A330*'Med(1)'!$B$11))</f>
        <v>-0.39947142082447+0.916745648445892i</v>
      </c>
      <c r="E330" s="41">
        <f>EXP(-A330*'Med(1)'!$B$10)</f>
        <v>0.99999999999999878</v>
      </c>
      <c r="F330" s="41" t="str">
        <f t="shared" si="50"/>
        <v>-0.882063876009175+0.471129832041731i</v>
      </c>
      <c r="G330" s="41" t="str">
        <f>COMPLEX(COS(-$A330*'Med(1)'!$B$11),SIN(-$A330*'Med(1)'!$B$11))</f>
        <v>-0.39947142082447-0.916745648445892i</v>
      </c>
      <c r="H330" s="42" t="str">
        <f t="shared" si="47"/>
        <v>0</v>
      </c>
      <c r="I330" s="41">
        <f t="shared" si="48"/>
        <v>0</v>
      </c>
      <c r="J330" s="41">
        <f>EXP('Med(1)'!$B$10*(A330-$A$1002))</f>
        <v>0.99999999999999734</v>
      </c>
      <c r="K330" s="41">
        <f t="shared" si="51"/>
        <v>0</v>
      </c>
      <c r="L330" s="41">
        <f t="shared" si="52"/>
        <v>-2.34081310247742E-3</v>
      </c>
      <c r="M330" s="41">
        <f t="shared" si="53"/>
        <v>0</v>
      </c>
      <c r="N330" s="41"/>
    </row>
    <row r="331" spans="1:14" x14ac:dyDescent="0.25">
      <c r="A331" s="41">
        <f t="shared" si="49"/>
        <v>3.2900000000000149E-4</v>
      </c>
      <c r="B331" s="41">
        <f t="shared" si="46"/>
        <v>-0.91018692328099005</v>
      </c>
      <c r="C331" s="41" t="str">
        <f t="shared" si="45"/>
        <v>0.784265533184626+0.620425316584224i</v>
      </c>
      <c r="D331" s="41" t="str">
        <f>COMPLEX(COS($A331*'Med(1)'!$B$11),SIN($A331*'Med(1)'!$B$11))</f>
        <v>-0.456849471062994+0.889544018466463i</v>
      </c>
      <c r="E331" s="41">
        <f>EXP(-A331*'Med(1)'!$B$10)</f>
        <v>0.99999999999999867</v>
      </c>
      <c r="F331" s="41" t="str">
        <f t="shared" si="50"/>
        <v>-0.91018692328099+0.414197736218202i</v>
      </c>
      <c r="G331" s="41" t="str">
        <f>COMPLEX(COS(-$A331*'Med(1)'!$B$11),SIN(-$A331*'Med(1)'!$B$11))</f>
        <v>-0.456849471062994-0.889544018466463i</v>
      </c>
      <c r="H331" s="42" t="str">
        <f t="shared" si="47"/>
        <v>0</v>
      </c>
      <c r="I331" s="41">
        <f t="shared" si="48"/>
        <v>0</v>
      </c>
      <c r="J331" s="41">
        <f>EXP('Med(1)'!$B$10*(A331-$A$1002))</f>
        <v>0.99999999999999734</v>
      </c>
      <c r="K331" s="41">
        <f t="shared" si="51"/>
        <v>0</v>
      </c>
      <c r="L331" s="41">
        <f t="shared" si="52"/>
        <v>-2.4154457898892499E-3</v>
      </c>
      <c r="M331" s="41">
        <f t="shared" si="53"/>
        <v>0</v>
      </c>
      <c r="N331" s="41"/>
    </row>
    <row r="332" spans="1:14" x14ac:dyDescent="0.25">
      <c r="A332" s="41">
        <f t="shared" si="49"/>
        <v>3.3000000000000152E-4</v>
      </c>
      <c r="B332" s="41">
        <f t="shared" si="46"/>
        <v>-0.93463994276281803</v>
      </c>
      <c r="C332" s="41" t="str">
        <f t="shared" si="45"/>
        <v>0.784265533184626+0.620425316584224i</v>
      </c>
      <c r="D332" s="41" t="str">
        <f>COMPLEX(COS($A332*'Med(1)'!$B$11),SIN($A332*'Med(1)'!$B$11))</f>
        <v>-0.512385426879202+0.858755596384569i</v>
      </c>
      <c r="E332" s="41">
        <f>EXP(-A332*'Med(1)'!$B$10)</f>
        <v>0.99999999999999867</v>
      </c>
      <c r="F332" s="41" t="str">
        <f t="shared" si="50"/>
        <v>-0.934639942762818+0.355595524989154i</v>
      </c>
      <c r="G332" s="41" t="str">
        <f>COMPLEX(COS(-$A332*'Med(1)'!$B$11),SIN(-$A332*'Med(1)'!$B$11))</f>
        <v>-0.512385426879202-0.858755596384569i</v>
      </c>
      <c r="H332" s="42" t="str">
        <f t="shared" si="47"/>
        <v>0</v>
      </c>
      <c r="I332" s="41">
        <f t="shared" si="48"/>
        <v>0</v>
      </c>
      <c r="J332" s="41">
        <f>EXP('Med(1)'!$B$10*(A332-$A$1002))</f>
        <v>0.99999999999999745</v>
      </c>
      <c r="K332" s="41">
        <f t="shared" si="51"/>
        <v>0</v>
      </c>
      <c r="L332" s="41">
        <f t="shared" si="52"/>
        <v>-2.4803389908864102E-3</v>
      </c>
      <c r="M332" s="41">
        <f t="shared" si="53"/>
        <v>0</v>
      </c>
      <c r="N332" s="41"/>
    </row>
    <row r="333" spans="1:14" x14ac:dyDescent="0.25">
      <c r="A333" s="41">
        <f t="shared" si="49"/>
        <v>3.3100000000000154E-4</v>
      </c>
      <c r="B333" s="41">
        <f t="shared" si="46"/>
        <v>-0.95532433573965803</v>
      </c>
      <c r="C333" s="41" t="str">
        <f t="shared" si="45"/>
        <v>0.784265533184626+0.620425316584224i</v>
      </c>
      <c r="D333" s="41" t="str">
        <f>COMPLEX(COS($A333*'Med(1)'!$B$11),SIN($A333*'Med(1)'!$B$11))</f>
        <v>-0.565855357895744+0.824504526331226i</v>
      </c>
      <c r="E333" s="41">
        <f>EXP(-A333*'Med(1)'!$B$10)</f>
        <v>0.99999999999999867</v>
      </c>
      <c r="F333" s="41" t="str">
        <f t="shared" si="50"/>
        <v>-0.955324335739658+0.29555949239295i</v>
      </c>
      <c r="G333" s="41" t="str">
        <f>COMPLEX(COS(-$A333*'Med(1)'!$B$11),SIN(-$A333*'Med(1)'!$B$11))</f>
        <v>-0.565855357895744-0.824504526331226i</v>
      </c>
      <c r="H333" s="42" t="str">
        <f t="shared" si="47"/>
        <v>0</v>
      </c>
      <c r="I333" s="41">
        <f t="shared" si="48"/>
        <v>0</v>
      </c>
      <c r="J333" s="41">
        <f>EXP('Med(1)'!$B$10*(A333-$A$1002))</f>
        <v>0.99999999999999745</v>
      </c>
      <c r="K333" s="41">
        <f t="shared" si="51"/>
        <v>0</v>
      </c>
      <c r="L333" s="41">
        <f t="shared" si="52"/>
        <v>-2.5352310450946001E-3</v>
      </c>
      <c r="M333" s="41">
        <f t="shared" si="53"/>
        <v>0</v>
      </c>
      <c r="N333" s="41"/>
    </row>
    <row r="334" spans="1:14" x14ac:dyDescent="0.25">
      <c r="A334" s="41">
        <f t="shared" si="49"/>
        <v>3.3200000000000156E-4</v>
      </c>
      <c r="B334" s="41">
        <f t="shared" si="46"/>
        <v>-0.97215669923668602</v>
      </c>
      <c r="C334" s="41" t="str">
        <f t="shared" si="45"/>
        <v>0.784265533184626+0.620425316584224i</v>
      </c>
      <c r="D334" s="41" t="str">
        <f>COMPLEX(COS($A334*'Med(1)'!$B$11),SIN($A334*'Med(1)'!$B$11))</f>
        <v>-0.617043664297085+0.786928914420372i</v>
      </c>
      <c r="E334" s="41">
        <f>EXP(-A334*'Med(1)'!$B$10)</f>
        <v>0.99999999999999867</v>
      </c>
      <c r="F334" s="41" t="str">
        <f t="shared" si="50"/>
        <v>-0.972156699236686+0.234331713878483i</v>
      </c>
      <c r="G334" s="41" t="str">
        <f>COMPLEX(COS(-$A334*'Med(1)'!$B$11),SIN(-$A334*'Med(1)'!$B$11))</f>
        <v>-0.617043664297085-0.786928914420372i</v>
      </c>
      <c r="H334" s="42" t="str">
        <f t="shared" si="47"/>
        <v>0</v>
      </c>
      <c r="I334" s="41">
        <f t="shared" si="48"/>
        <v>0</v>
      </c>
      <c r="J334" s="41">
        <f>EXP('Med(1)'!$B$10*(A334-$A$1002))</f>
        <v>0.99999999999999745</v>
      </c>
      <c r="K334" s="41">
        <f t="shared" si="51"/>
        <v>0</v>
      </c>
      <c r="L334" s="41">
        <f t="shared" si="52"/>
        <v>-2.5799006184567602E-3</v>
      </c>
      <c r="M334" s="41">
        <f t="shared" si="53"/>
        <v>0</v>
      </c>
      <c r="N334" s="41"/>
    </row>
    <row r="335" spans="1:14" x14ac:dyDescent="0.25">
      <c r="A335" s="41">
        <f t="shared" si="49"/>
        <v>3.3300000000000159E-4</v>
      </c>
      <c r="B335" s="41">
        <f t="shared" si="46"/>
        <v>-0.98506916231418395</v>
      </c>
      <c r="C335" s="41" t="str">
        <f t="shared" si="45"/>
        <v>0.784265533184626+0.620425316584224i</v>
      </c>
      <c r="D335" s="41" t="str">
        <f>COMPLEX(COS($A335*'Med(1)'!$B$11),SIN($A335*'Med(1)'!$B$11))</f>
        <v>-0.665743946164474+0.746180271881637i</v>
      </c>
      <c r="E335" s="41">
        <f>EXP(-A335*'Med(1)'!$B$10)</f>
        <v>0.99999999999999867</v>
      </c>
      <c r="F335" s="41" t="str">
        <f t="shared" si="50"/>
        <v>-0.985069162314184+0.172159070215977i</v>
      </c>
      <c r="G335" s="41" t="str">
        <f>COMPLEX(COS(-$A335*'Med(1)'!$B$11),SIN(-$A335*'Med(1)'!$B$11))</f>
        <v>-0.665743946164474-0.746180271881637i</v>
      </c>
      <c r="H335" s="42" t="str">
        <f t="shared" si="47"/>
        <v>0</v>
      </c>
      <c r="I335" s="41">
        <f t="shared" si="48"/>
        <v>0</v>
      </c>
      <c r="J335" s="41">
        <f>EXP('Med(1)'!$B$10*(A335-$A$1002))</f>
        <v>0.99999999999999745</v>
      </c>
      <c r="K335" s="41">
        <f t="shared" si="51"/>
        <v>0</v>
      </c>
      <c r="L335" s="41">
        <f t="shared" si="52"/>
        <v>-2.6141675956895399E-3</v>
      </c>
      <c r="M335" s="41">
        <f t="shared" si="53"/>
        <v>0</v>
      </c>
      <c r="N335" s="41"/>
    </row>
    <row r="336" spans="1:14" x14ac:dyDescent="0.25">
      <c r="A336" s="41">
        <f t="shared" si="49"/>
        <v>3.3400000000000161E-4</v>
      </c>
      <c r="B336" s="41">
        <f t="shared" si="46"/>
        <v>-0.99400965973464706</v>
      </c>
      <c r="C336" s="41" t="str">
        <f t="shared" si="45"/>
        <v>0.784265533184626+0.620425316584224i</v>
      </c>
      <c r="D336" s="41" t="str">
        <f>COMPLEX(COS($A336*'Med(1)'!$B$11),SIN($A336*'Med(1)'!$B$11))</f>
        <v>-0.711759835715354+0.70242290414141i</v>
      </c>
      <c r="E336" s="41">
        <f>EXP(-A336*'Med(1)'!$B$10)</f>
        <v>0.99999999999999867</v>
      </c>
      <c r="F336" s="41" t="str">
        <f t="shared" si="50"/>
        <v>-0.994009659734647+0.109292252031922i</v>
      </c>
      <c r="G336" s="41" t="str">
        <f>COMPLEX(COS(-$A336*'Med(1)'!$B$11),SIN(-$A336*'Med(1)'!$B$11))</f>
        <v>-0.711759835715354-0.70242290414141i</v>
      </c>
      <c r="H336" s="42" t="str">
        <f t="shared" si="47"/>
        <v>0</v>
      </c>
      <c r="I336" s="41">
        <f t="shared" si="48"/>
        <v>0</v>
      </c>
      <c r="J336" s="41">
        <f>EXP('Med(1)'!$B$10*(A336-$A$1002))</f>
        <v>0.99999999999999745</v>
      </c>
      <c r="K336" s="41">
        <f t="shared" si="51"/>
        <v>0</v>
      </c>
      <c r="L336" s="41">
        <f t="shared" si="52"/>
        <v>-2.63789380653855E-3</v>
      </c>
      <c r="M336" s="41">
        <f t="shared" si="53"/>
        <v>0</v>
      </c>
      <c r="N336" s="41"/>
    </row>
    <row r="337" spans="1:14" x14ac:dyDescent="0.25">
      <c r="A337" s="41">
        <f t="shared" si="49"/>
        <v>3.3500000000000164E-4</v>
      </c>
      <c r="B337" s="41">
        <f t="shared" si="46"/>
        <v>-0.99894214189864805</v>
      </c>
      <c r="C337" s="41" t="str">
        <f t="shared" si="45"/>
        <v>0.784265533184626+0.620425316584224i</v>
      </c>
      <c r="D337" s="41" t="str">
        <f>COMPLEX(COS($A337*'Med(1)'!$B$11),SIN($A337*'Med(1)'!$B$11))</f>
        <v>-0.754905789091526+0.65583324831553i</v>
      </c>
      <c r="E337" s="41">
        <f>EXP(-A337*'Med(1)'!$B$10)</f>
        <v>0.99999999999999867</v>
      </c>
      <c r="F337" s="41" t="str">
        <f t="shared" si="50"/>
        <v>-0.998942141898648+0.0459847489820108i</v>
      </c>
      <c r="G337" s="41" t="str">
        <f>COMPLEX(COS(-$A337*'Med(1)'!$B$11),SIN(-$A337*'Med(1)'!$B$11))</f>
        <v>-0.754905789091526-0.65583324831553i</v>
      </c>
      <c r="H337" s="42" t="str">
        <f t="shared" si="47"/>
        <v>0</v>
      </c>
      <c r="I337" s="41">
        <f t="shared" si="48"/>
        <v>0</v>
      </c>
      <c r="J337" s="41">
        <f>EXP('Med(1)'!$B$10*(A337-$A$1002))</f>
        <v>0.99999999999999745</v>
      </c>
      <c r="K337" s="41">
        <f t="shared" si="51"/>
        <v>0</v>
      </c>
      <c r="L337" s="41">
        <f t="shared" si="52"/>
        <v>-2.65098358290426E-3</v>
      </c>
      <c r="M337" s="41">
        <f t="shared" si="53"/>
        <v>0</v>
      </c>
      <c r="N337" s="41"/>
    </row>
    <row r="338" spans="1:14" x14ac:dyDescent="0.25">
      <c r="A338" s="41">
        <f t="shared" si="49"/>
        <v>3.3600000000000166E-4</v>
      </c>
      <c r="B338" s="41">
        <f t="shared" si="46"/>
        <v>-0.99984672020292098</v>
      </c>
      <c r="C338" s="41" t="str">
        <f t="shared" si="45"/>
        <v>0.784265533184626+0.620425316584224i</v>
      </c>
      <c r="D338" s="41" t="str">
        <f>COMPLEX(COS($A338*'Med(1)'!$B$11),SIN($A338*'Med(1)'!$B$11))</f>
        <v>-0.795007834503385+0.606599161784978i</v>
      </c>
      <c r="E338" s="41">
        <f>EXP(-A338*'Med(1)'!$B$10)</f>
        <v>0.99999999999999867</v>
      </c>
      <c r="F338" s="41" t="str">
        <f t="shared" si="50"/>
        <v>-0.999846720202921-0.0175081723620581i</v>
      </c>
      <c r="G338" s="41" t="str">
        <f>COMPLEX(COS(-$A338*'Med(1)'!$B$11),SIN(-$A338*'Med(1)'!$B$11))</f>
        <v>-0.795007834503385-0.606599161784978i</v>
      </c>
      <c r="H338" s="42" t="str">
        <f t="shared" si="47"/>
        <v>0</v>
      </c>
      <c r="I338" s="41">
        <f t="shared" si="48"/>
        <v>0</v>
      </c>
      <c r="J338" s="41">
        <f>EXP('Med(1)'!$B$10*(A338-$A$1002))</f>
        <v>0.99999999999999745</v>
      </c>
      <c r="K338" s="41">
        <f t="shared" si="51"/>
        <v>0</v>
      </c>
      <c r="L338" s="41">
        <f t="shared" si="52"/>
        <v>-2.6533841445919599E-3</v>
      </c>
      <c r="M338" s="41">
        <f t="shared" si="53"/>
        <v>0</v>
      </c>
      <c r="N338" s="41"/>
    </row>
    <row r="339" spans="1:14" x14ac:dyDescent="0.25">
      <c r="A339" s="41">
        <f t="shared" si="49"/>
        <v>3.3700000000000169E-4</v>
      </c>
      <c r="B339" s="41">
        <f t="shared" si="46"/>
        <v>-0.99671974723457701</v>
      </c>
      <c r="C339" s="41" t="str">
        <f t="shared" si="45"/>
        <v>0.784265533184626+0.620425316584224i</v>
      </c>
      <c r="D339" s="41" t="str">
        <f>COMPLEX(COS($A339*'Med(1)'!$B$11),SIN($A339*'Med(1)'!$B$11))</f>
        <v>-0.831904273713644+0.554919164723093i</v>
      </c>
      <c r="E339" s="41">
        <f>EXP(-A339*'Med(1)'!$B$10)</f>
        <v>0.99999999999999867</v>
      </c>
      <c r="F339" s="41" t="str">
        <f t="shared" si="50"/>
        <v>-0.996719747234577-0.0809304977906328i</v>
      </c>
      <c r="G339" s="41" t="str">
        <f>COMPLEX(COS(-$A339*'Med(1)'!$B$11),SIN(-$A339*'Med(1)'!$B$11))</f>
        <v>-0.831904273713644-0.554919164723093i</v>
      </c>
      <c r="H339" s="42" t="str">
        <f t="shared" si="47"/>
        <v>0</v>
      </c>
      <c r="I339" s="41">
        <f t="shared" si="48"/>
        <v>0</v>
      </c>
      <c r="J339" s="41">
        <f>EXP('Med(1)'!$B$10*(A339-$A$1002))</f>
        <v>0.99999999999999745</v>
      </c>
      <c r="K339" s="41">
        <f t="shared" si="51"/>
        <v>0</v>
      </c>
      <c r="L339" s="41">
        <f t="shared" si="52"/>
        <v>-2.6450858121304802E-3</v>
      </c>
      <c r="M339" s="41">
        <f t="shared" si="53"/>
        <v>0</v>
      </c>
      <c r="N339" s="41"/>
    </row>
    <row r="340" spans="1:14" x14ac:dyDescent="0.25">
      <c r="A340" s="41">
        <f t="shared" si="49"/>
        <v>3.3800000000000171E-4</v>
      </c>
      <c r="B340" s="41">
        <f t="shared" si="46"/>
        <v>-0.98957383147809097</v>
      </c>
      <c r="C340" s="41" t="str">
        <f t="shared" si="45"/>
        <v>0.784265533184626+0.620425316584224i</v>
      </c>
      <c r="D340" s="41" t="str">
        <f>COMPLEX(COS($A340*'Med(1)'!$B$11),SIN($A340*'Med(1)'!$B$11))</f>
        <v>-0.865446334031998+0.501001639628629i</v>
      </c>
      <c r="E340" s="41">
        <f>EXP(-A340*'Med(1)'!$B$10)</f>
        <v>0.99999999999999867</v>
      </c>
      <c r="F340" s="41" t="str">
        <f t="shared" si="50"/>
        <v>-0.989573831478091-0.14402649774874i</v>
      </c>
      <c r="G340" s="41" t="str">
        <f>COMPLEX(COS(-$A340*'Med(1)'!$B$11),SIN(-$A340*'Med(1)'!$B$11))</f>
        <v>-0.865446334031998-0.501001639628629i</v>
      </c>
      <c r="H340" s="42" t="str">
        <f t="shared" si="47"/>
        <v>0</v>
      </c>
      <c r="I340" s="41">
        <f t="shared" si="48"/>
        <v>0</v>
      </c>
      <c r="J340" s="41">
        <f>EXP('Med(1)'!$B$10*(A340-$A$1002))</f>
        <v>0.99999999999999745</v>
      </c>
      <c r="K340" s="41">
        <f t="shared" si="51"/>
        <v>0</v>
      </c>
      <c r="L340" s="41">
        <f t="shared" si="52"/>
        <v>-2.6261220458013699E-3</v>
      </c>
      <c r="M340" s="41">
        <f t="shared" si="53"/>
        <v>0</v>
      </c>
      <c r="N340" s="41"/>
    </row>
    <row r="341" spans="1:14" x14ac:dyDescent="0.25">
      <c r="A341" s="41">
        <f t="shared" si="49"/>
        <v>3.3900000000000173E-4</v>
      </c>
      <c r="B341" s="41">
        <f t="shared" si="46"/>
        <v>-0.97843778647575996</v>
      </c>
      <c r="C341" s="41" t="str">
        <f t="shared" si="45"/>
        <v>0.784265533184626+0.620425316584224i</v>
      </c>
      <c r="D341" s="41" t="str">
        <f>COMPLEX(COS($A341*'Med(1)'!$B$11),SIN($A341*'Med(1)'!$B$11))</f>
        <v>-0.895498768191817+0.445063991092223i</v>
      </c>
      <c r="E341" s="41">
        <f>EXP(-A341*'Med(1)'!$B$10)</f>
        <v>0.99999999999999867</v>
      </c>
      <c r="F341" s="41" t="str">
        <f t="shared" si="50"/>
        <v>-0.97843778647576-0.206541758480971i</v>
      </c>
      <c r="G341" s="41" t="str">
        <f>COMPLEX(COS(-$A341*'Med(1)'!$B$11),SIN(-$A341*'Med(1)'!$B$11))</f>
        <v>-0.895498768191817-0.445063991092223i</v>
      </c>
      <c r="H341" s="42" t="str">
        <f t="shared" si="47"/>
        <v>0</v>
      </c>
      <c r="I341" s="41">
        <f t="shared" si="48"/>
        <v>0</v>
      </c>
      <c r="J341" s="41">
        <f>EXP('Med(1)'!$B$10*(A341-$A$1002))</f>
        <v>0.99999999999999745</v>
      </c>
      <c r="K341" s="41">
        <f t="shared" si="51"/>
        <v>0</v>
      </c>
      <c r="L341" s="41">
        <f t="shared" si="52"/>
        <v>-2.5965693107214902E-3</v>
      </c>
      <c r="M341" s="41">
        <f t="shared" si="53"/>
        <v>0</v>
      </c>
      <c r="N341" s="41"/>
    </row>
    <row r="342" spans="1:14" x14ac:dyDescent="0.25">
      <c r="A342" s="41">
        <f t="shared" si="49"/>
        <v>3.4000000000000176E-4</v>
      </c>
      <c r="B342" s="41">
        <f t="shared" si="46"/>
        <v>-0.96335651464661998</v>
      </c>
      <c r="C342" s="41" t="str">
        <f t="shared" si="45"/>
        <v>0.784265533184626+0.620425316584224i</v>
      </c>
      <c r="D342" s="41" t="str">
        <f>COMPLEX(COS($A342*'Med(1)'!$B$11),SIN($A342*'Med(1)'!$B$11))</f>
        <v>-0.921940399690006+0.387331769184291i</v>
      </c>
      <c r="E342" s="41">
        <f>EXP(-A342*'Med(1)'!$B$10)</f>
        <v>0.99999999999999867</v>
      </c>
      <c r="F342" s="41" t="str">
        <f t="shared" si="50"/>
        <v>-0.96335651464662-0.268224207870795i</v>
      </c>
      <c r="G342" s="41" t="str">
        <f>COMPLEX(COS(-$A342*'Med(1)'!$B$11),SIN(-$A342*'Med(1)'!$B$11))</f>
        <v>-0.921940399690006-0.387331769184291i</v>
      </c>
      <c r="H342" s="42" t="str">
        <f t="shared" si="47"/>
        <v>0</v>
      </c>
      <c r="I342" s="41">
        <f t="shared" si="48"/>
        <v>0</v>
      </c>
      <c r="J342" s="41">
        <f>EXP('Med(1)'!$B$10*(A342-$A$1002))</f>
        <v>0.99999999999999745</v>
      </c>
      <c r="K342" s="41">
        <f t="shared" si="51"/>
        <v>0</v>
      </c>
      <c r="L342" s="41">
        <f t="shared" si="52"/>
        <v>-2.5565467685226199E-3</v>
      </c>
      <c r="M342" s="41">
        <f t="shared" si="53"/>
        <v>0</v>
      </c>
      <c r="N342" s="41"/>
    </row>
    <row r="343" spans="1:14" x14ac:dyDescent="0.25">
      <c r="A343" s="41">
        <f t="shared" si="49"/>
        <v>3.4100000000000178E-4</v>
      </c>
      <c r="B343" s="41">
        <f t="shared" si="46"/>
        <v>-0.94439082623228598</v>
      </c>
      <c r="C343" s="41" t="str">
        <f t="shared" si="45"/>
        <v>0.784265533184626+0.620425316584224i</v>
      </c>
      <c r="D343" s="41" t="str">
        <f>COMPLEX(COS($A343*'Med(1)'!$B$11),SIN($A343*'Med(1)'!$B$11))</f>
        <v>-0.944664611391195+0.328037759998942i</v>
      </c>
      <c r="E343" s="41">
        <f>EXP(-A343*'Med(1)'!$B$10)</f>
        <v>0.99999999999999867</v>
      </c>
      <c r="F343" s="41" t="str">
        <f t="shared" si="50"/>
        <v>-0.944390826232286-0.328825131838034i</v>
      </c>
      <c r="G343" s="41" t="str">
        <f>COMPLEX(COS(-$A343*'Med(1)'!$B$11),SIN(-$A343*'Med(1)'!$B$11))</f>
        <v>-0.944664611391195-0.328037759998942i</v>
      </c>
      <c r="H343" s="42" t="str">
        <f t="shared" si="47"/>
        <v>0</v>
      </c>
      <c r="I343" s="41">
        <f t="shared" si="48"/>
        <v>0</v>
      </c>
      <c r="J343" s="41">
        <f>EXP('Med(1)'!$B$10*(A343-$A$1002))</f>
        <v>0.99999999999999745</v>
      </c>
      <c r="K343" s="41">
        <f t="shared" si="51"/>
        <v>0</v>
      </c>
      <c r="L343" s="41">
        <f t="shared" si="52"/>
        <v>-2.5062157968716299E-3</v>
      </c>
      <c r="M343" s="41">
        <f t="shared" si="53"/>
        <v>0</v>
      </c>
      <c r="N343" s="41"/>
    </row>
    <row r="344" spans="1:14" x14ac:dyDescent="0.25">
      <c r="A344" s="41">
        <f t="shared" si="49"/>
        <v>3.4200000000000181E-4</v>
      </c>
      <c r="B344" s="41">
        <f t="shared" si="46"/>
        <v>-0.92161719409976595</v>
      </c>
      <c r="C344" s="41" t="str">
        <f t="shared" si="45"/>
        <v>0.784265533184626+0.620425316584224i</v>
      </c>
      <c r="D344" s="41" t="str">
        <f>COMPLEX(COS($A344*'Med(1)'!$B$11),SIN($A344*'Med(1)'!$B$11))</f>
        <v>-0.96357977542608+0.267421047021034i</v>
      </c>
      <c r="E344" s="41">
        <f>EXP(-A344*'Med(1)'!$B$10)</f>
        <v>0.99999999999999867</v>
      </c>
      <c r="F344" s="41" t="str">
        <f t="shared" si="50"/>
        <v>-0.921617194099766-0.388100177196138i</v>
      </c>
      <c r="G344" s="41" t="str">
        <f>COMPLEX(COS(-$A344*'Med(1)'!$B$11),SIN(-$A344*'Med(1)'!$B$11))</f>
        <v>-0.96357977542608-0.267421047021034i</v>
      </c>
      <c r="H344" s="42" t="str">
        <f t="shared" si="47"/>
        <v>0</v>
      </c>
      <c r="I344" s="41">
        <f t="shared" si="48"/>
        <v>0</v>
      </c>
      <c r="J344" s="41">
        <f>EXP('Med(1)'!$B$10*(A344-$A$1002))</f>
        <v>0.99999999999999745</v>
      </c>
      <c r="K344" s="41">
        <f t="shared" si="51"/>
        <v>0</v>
      </c>
      <c r="L344" s="41">
        <f t="shared" si="52"/>
        <v>-2.4457793387684E-3</v>
      </c>
      <c r="M344" s="41">
        <f t="shared" si="53"/>
        <v>0</v>
      </c>
      <c r="N344" s="41"/>
    </row>
    <row r="345" spans="1:14" x14ac:dyDescent="0.25">
      <c r="A345" s="41">
        <f t="shared" si="49"/>
        <v>3.4300000000000183E-4</v>
      </c>
      <c r="B345" s="41">
        <f t="shared" si="46"/>
        <v>-0.89512744538991396</v>
      </c>
      <c r="C345" s="41" t="str">
        <f t="shared" si="45"/>
        <v>0.784265533184626+0.620425316584224i</v>
      </c>
      <c r="D345" s="41" t="str">
        <f>COMPLEX(COS($A345*'Med(1)'!$B$11),SIN($A345*'Med(1)'!$B$11))</f>
        <v>-0.978609622650505+0.205726047101083i</v>
      </c>
      <c r="E345" s="41">
        <f>EXP(-A345*'Med(1)'!$B$10)</f>
        <v>0.99999999999999867</v>
      </c>
      <c r="F345" s="41" t="str">
        <f t="shared" si="50"/>
        <v>-0.895127445389914-0.445810336925611i</v>
      </c>
      <c r="G345" s="41" t="str">
        <f>COMPLEX(COS(-$A345*'Med(1)'!$B$11),SIN(-$A345*'Med(1)'!$B$11))</f>
        <v>-0.978609622650505-0.205726047101083i</v>
      </c>
      <c r="H345" s="42" t="str">
        <f t="shared" si="47"/>
        <v>0</v>
      </c>
      <c r="I345" s="41">
        <f t="shared" si="48"/>
        <v>0</v>
      </c>
      <c r="J345" s="41">
        <f>EXP('Med(1)'!$B$10*(A345-$A$1002))</f>
        <v>0.99999999999999745</v>
      </c>
      <c r="K345" s="41">
        <f t="shared" si="51"/>
        <v>0</v>
      </c>
      <c r="L345" s="41">
        <f t="shared" si="52"/>
        <v>-2.3754810842452601E-3</v>
      </c>
      <c r="M345" s="41">
        <f t="shared" si="53"/>
        <v>0</v>
      </c>
      <c r="N345" s="41"/>
    </row>
    <row r="346" spans="1:14" x14ac:dyDescent="0.25">
      <c r="A346" s="41">
        <f t="shared" si="49"/>
        <v>3.4400000000000186E-4</v>
      </c>
      <c r="B346" s="41">
        <f t="shared" si="46"/>
        <v>-0.86502839125484099</v>
      </c>
      <c r="C346" s="41" t="str">
        <f t="shared" si="45"/>
        <v>0.784265533184626+0.620425316584224i</v>
      </c>
      <c r="D346" s="41" t="str">
        <f>COMPLEX(COS($A346*'Med(1)'!$B$11),SIN($A346*'Med(1)'!$B$11))</f>
        <v>-0.989693550175568+0.143201524925125i</v>
      </c>
      <c r="E346" s="41">
        <f>EXP(-A346*'Med(1)'!$B$10)</f>
        <v>0.99999999999999867</v>
      </c>
      <c r="F346" s="41" t="str">
        <f t="shared" si="50"/>
        <v>-0.865028391254841-0.501722913890786i</v>
      </c>
      <c r="G346" s="41" t="str">
        <f>COMPLEX(COS(-$A346*'Med(1)'!$B$11),SIN(-$A346*'Med(1)'!$B$11))</f>
        <v>-0.989693550175568-0.143201524925125i</v>
      </c>
      <c r="H346" s="42" t="str">
        <f t="shared" si="47"/>
        <v>0</v>
      </c>
      <c r="I346" s="41">
        <f t="shared" si="48"/>
        <v>0</v>
      </c>
      <c r="J346" s="41">
        <f>EXP('Med(1)'!$B$10*(A346-$A$1002))</f>
        <v>0.99999999999999745</v>
      </c>
      <c r="K346" s="41">
        <f t="shared" si="51"/>
        <v>0</v>
      </c>
      <c r="L346" s="41">
        <f t="shared" si="52"/>
        <v>-2.29560448776755E-3</v>
      </c>
      <c r="M346" s="41">
        <f t="shared" si="53"/>
        <v>0</v>
      </c>
      <c r="N346" s="41"/>
    </row>
    <row r="347" spans="1:14" x14ac:dyDescent="0.25">
      <c r="A347" s="41">
        <f t="shared" si="49"/>
        <v>3.4500000000000188E-4</v>
      </c>
      <c r="B347" s="41">
        <f t="shared" si="46"/>
        <v>-0.83144139617727397</v>
      </c>
      <c r="C347" s="41" t="str">
        <f t="shared" si="45"/>
        <v>0.784265533184626+0.620425316584224i</v>
      </c>
      <c r="D347" s="41" t="str">
        <f>COMPLEX(COS($A347*'Med(1)'!$B$11),SIN($A347*'Med(1)'!$B$11))</f>
        <v>-0.996786865728726+0.0800995899533981i</v>
      </c>
      <c r="E347" s="41">
        <f>EXP(-A347*'Med(1)'!$B$10)</f>
        <v>0.99999999999999867</v>
      </c>
      <c r="F347" s="41" t="str">
        <f t="shared" si="50"/>
        <v>-0.831441396177274-0.555612459114069i</v>
      </c>
      <c r="G347" s="41" t="str">
        <f>COMPLEX(COS(-$A347*'Med(1)'!$B$11),SIN(-$A347*'Med(1)'!$B$11))</f>
        <v>-0.996786865728726-0.0800995899533981i</v>
      </c>
      <c r="H347" s="42" t="str">
        <f t="shared" si="47"/>
        <v>0</v>
      </c>
      <c r="I347" s="41">
        <f t="shared" si="48"/>
        <v>0</v>
      </c>
      <c r="J347" s="41">
        <f>EXP('Med(1)'!$B$10*(A347-$A$1002))</f>
        <v>0.99999999999999745</v>
      </c>
      <c r="K347" s="41">
        <f t="shared" si="51"/>
        <v>0</v>
      </c>
      <c r="L347" s="41">
        <f t="shared" si="52"/>
        <v>-2.2064716252971702E-3</v>
      </c>
      <c r="M347" s="41">
        <f t="shared" si="53"/>
        <v>0</v>
      </c>
      <c r="N347" s="41"/>
    </row>
    <row r="348" spans="1:14" x14ac:dyDescent="0.25">
      <c r="A348" s="41">
        <f t="shared" si="49"/>
        <v>3.460000000000019E-4</v>
      </c>
      <c r="B348" s="41">
        <f t="shared" si="46"/>
        <v>-0.79450188860840798</v>
      </c>
      <c r="C348" s="41" t="str">
        <f t="shared" si="45"/>
        <v>0.784265533184626+0.620425316584224i</v>
      </c>
      <c r="D348" s="41" t="str">
        <f>COMPLEX(COS($A348*'Med(1)'!$B$11),SIN($A348*'Med(1)'!$B$11))</f>
        <v>-0.99986096786061+0.0166746798722992i</v>
      </c>
      <c r="E348" s="41">
        <f>EXP(-A348*'Med(1)'!$B$10)</f>
        <v>0.99999999999999867</v>
      </c>
      <c r="F348" s="41" t="str">
        <f t="shared" si="50"/>
        <v>-0.794501888608408-0.607261680824395i</v>
      </c>
      <c r="G348" s="41" t="str">
        <f>COMPLEX(COS(-$A348*'Med(1)'!$B$11),SIN(-$A348*'Med(1)'!$B$11))</f>
        <v>-0.99986096786061-0.0166746798722992i</v>
      </c>
      <c r="H348" s="42" t="str">
        <f t="shared" si="47"/>
        <v>0</v>
      </c>
      <c r="I348" s="41">
        <f t="shared" si="48"/>
        <v>0</v>
      </c>
      <c r="J348" s="41">
        <f>EXP('Med(1)'!$B$10*(A348-$A$1002))</f>
        <v>0.99999999999999745</v>
      </c>
      <c r="K348" s="41">
        <f t="shared" si="51"/>
        <v>0</v>
      </c>
      <c r="L348" s="41">
        <f t="shared" si="52"/>
        <v>-2.1084418956278301E-3</v>
      </c>
      <c r="M348" s="41">
        <f t="shared" si="53"/>
        <v>0</v>
      </c>
      <c r="N348" s="41"/>
    </row>
    <row r="349" spans="1:14" x14ac:dyDescent="0.25">
      <c r="A349" s="41">
        <f t="shared" si="49"/>
        <v>3.4700000000000193E-4</v>
      </c>
      <c r="B349" s="41">
        <f t="shared" si="46"/>
        <v>-0.75435881489745904</v>
      </c>
      <c r="C349" s="41" t="str">
        <f t="shared" si="45"/>
        <v>0.784265533184626+0.620425316584224i</v>
      </c>
      <c r="D349" s="41" t="str">
        <f>COMPLEX(COS($A349*'Med(1)'!$B$11),SIN($A349*'Med(1)'!$B$11))</f>
        <v>-0.998903461270909-0.0468174653414467i</v>
      </c>
      <c r="E349" s="41">
        <f>EXP(-A349*'Med(1)'!$B$10)</f>
        <v>0.99999999999999867</v>
      </c>
      <c r="F349" s="41" t="str">
        <f t="shared" si="50"/>
        <v>-0.754358814897459-0.656462320614443i</v>
      </c>
      <c r="G349" s="41" t="str">
        <f>COMPLEX(COS(-$A349*'Med(1)'!$B$11),SIN(-$A349*'Med(1)'!$B$11))</f>
        <v>-0.998903461270909+0.0468174653414467i</v>
      </c>
      <c r="H349" s="42" t="str">
        <f t="shared" si="47"/>
        <v>0</v>
      </c>
      <c r="I349" s="41">
        <f t="shared" si="48"/>
        <v>0</v>
      </c>
      <c r="J349" s="41">
        <f>EXP('Med(1)'!$B$10*(A349-$A$1002))</f>
        <v>0.99999999999999745</v>
      </c>
      <c r="K349" s="41">
        <f t="shared" si="51"/>
        <v>0</v>
      </c>
      <c r="L349" s="41">
        <f t="shared" si="52"/>
        <v>-2.0019105712282301E-3</v>
      </c>
      <c r="M349" s="41">
        <f t="shared" si="53"/>
        <v>0</v>
      </c>
      <c r="N349" s="41"/>
    </row>
    <row r="350" spans="1:14" x14ac:dyDescent="0.25">
      <c r="A350" s="41">
        <f t="shared" si="49"/>
        <v>3.4800000000000195E-4</v>
      </c>
      <c r="B350" s="41">
        <f t="shared" si="46"/>
        <v>-0.71117403871476403</v>
      </c>
      <c r="C350" s="41" t="str">
        <f t="shared" si="45"/>
        <v>0.784265533184626+0.620425316584224i</v>
      </c>
      <c r="D350" s="41" t="str">
        <f>COMPLEX(COS($A350*'Med(1)'!$B$11),SIN($A350*'Med(1)'!$B$11))</f>
        <v>-0.99391820678832-0.110120834607672i</v>
      </c>
      <c r="E350" s="41">
        <f>EXP(-A350*'Med(1)'!$B$10)</f>
        <v>0.99999999999999867</v>
      </c>
      <c r="F350" s="41" t="str">
        <f t="shared" si="50"/>
        <v>-0.711174038714764-0.703015993173789i</v>
      </c>
      <c r="G350" s="41" t="str">
        <f>COMPLEX(COS(-$A350*'Med(1)'!$B$11),SIN(-$A350*'Med(1)'!$B$11))</f>
        <v>-0.99391820678832+0.110120834607672i</v>
      </c>
      <c r="H350" s="42" t="str">
        <f t="shared" si="47"/>
        <v>0</v>
      </c>
      <c r="I350" s="41">
        <f t="shared" si="48"/>
        <v>0</v>
      </c>
      <c r="J350" s="41">
        <f>EXP('Med(1)'!$B$10*(A350-$A$1002))</f>
        <v>0.99999999999999745</v>
      </c>
      <c r="K350" s="41">
        <f t="shared" si="51"/>
        <v>0</v>
      </c>
      <c r="L350" s="41">
        <f t="shared" si="52"/>
        <v>-1.88730720443651E-3</v>
      </c>
      <c r="M350" s="41">
        <f t="shared" si="53"/>
        <v>0</v>
      </c>
      <c r="N350" s="41"/>
    </row>
    <row r="351" spans="1:14" x14ac:dyDescent="0.25">
      <c r="A351" s="41">
        <f t="shared" si="49"/>
        <v>3.4900000000000198E-4</v>
      </c>
      <c r="B351" s="41">
        <f t="shared" si="46"/>
        <v>-0.66512168839005104</v>
      </c>
      <c r="C351" s="41" t="str">
        <f t="shared" si="45"/>
        <v>0.784265533184626+0.620425316584224i</v>
      </c>
      <c r="D351" s="41" t="str">
        <f>COMPLEX(COS($A351*'Med(1)'!$B$11),SIN($A351*'Med(1)'!$B$11))</f>
        <v>-0.984925305803033-0.172980178022805i</v>
      </c>
      <c r="E351" s="41">
        <f>EXP(-A351*'Med(1)'!$B$10)</f>
        <v>0.99999999999999867</v>
      </c>
      <c r="F351" s="41" t="str">
        <f t="shared" si="50"/>
        <v>-0.665121688390051-0.746734986212086i</v>
      </c>
      <c r="G351" s="41" t="str">
        <f>COMPLEX(COS(-$A351*'Med(1)'!$B$11),SIN(-$A351*'Med(1)'!$B$11))</f>
        <v>-0.984925305803033+0.172980178022805i</v>
      </c>
      <c r="H351" s="42" t="str">
        <f t="shared" si="47"/>
        <v>0</v>
      </c>
      <c r="I351" s="41">
        <f t="shared" si="48"/>
        <v>0</v>
      </c>
      <c r="J351" s="41">
        <f>EXP('Med(1)'!$B$10*(A351-$A$1002))</f>
        <v>0.99999999999999745</v>
      </c>
      <c r="K351" s="41">
        <f t="shared" si="51"/>
        <v>0</v>
      </c>
      <c r="L351" s="41">
        <f t="shared" si="52"/>
        <v>-1.7650938954325199E-3</v>
      </c>
      <c r="M351" s="41">
        <f t="shared" si="53"/>
        <v>0</v>
      </c>
      <c r="N351" s="41"/>
    </row>
    <row r="352" spans="1:14" x14ac:dyDescent="0.25">
      <c r="A352" s="41">
        <f t="shared" si="49"/>
        <v>3.50000000000002E-4</v>
      </c>
      <c r="B352" s="41">
        <f t="shared" si="46"/>
        <v>-0.61638745479754198</v>
      </c>
      <c r="C352" s="41" t="str">
        <f t="shared" si="45"/>
        <v>0.784265533184626+0.620425316584224i</v>
      </c>
      <c r="D352" s="41" t="str">
        <f>COMPLEX(COS($A352*'Med(1)'!$B$11),SIN($A352*'Med(1)'!$B$11))</f>
        <v>-0.971961019214524-0.235142036070676i</v>
      </c>
      <c r="E352" s="41">
        <f>EXP(-A352*'Med(1)'!$B$10)</f>
        <v>0.99999999999999867</v>
      </c>
      <c r="F352" s="41" t="str">
        <f t="shared" si="50"/>
        <v>-0.616387454797542-0.787443017346783i</v>
      </c>
      <c r="G352" s="41" t="str">
        <f>COMPLEX(COS(-$A352*'Med(1)'!$B$11),SIN(-$A352*'Med(1)'!$B$11))</f>
        <v>-0.971961019214524+0.235142036070676i</v>
      </c>
      <c r="H352" s="42" t="str">
        <f t="shared" si="47"/>
        <v>0</v>
      </c>
      <c r="I352" s="41">
        <f t="shared" si="48"/>
        <v>0</v>
      </c>
      <c r="J352" s="41">
        <f>EXP('Med(1)'!$B$10*(A352-$A$1002))</f>
        <v>0.99999999999999745</v>
      </c>
      <c r="K352" s="41">
        <f t="shared" si="51"/>
        <v>0</v>
      </c>
      <c r="L352" s="41">
        <f t="shared" si="52"/>
        <v>-1.63576342897166E-3</v>
      </c>
      <c r="M352" s="41">
        <f t="shared" si="53"/>
        <v>0</v>
      </c>
      <c r="N352" s="41"/>
    </row>
    <row r="353" spans="1:14" x14ac:dyDescent="0.25">
      <c r="A353" s="41">
        <f t="shared" si="49"/>
        <v>3.5100000000000203E-4</v>
      </c>
      <c r="B353" s="41">
        <f t="shared" si="46"/>
        <v>-0.56516784261889297</v>
      </c>
      <c r="C353" s="41" t="str">
        <f t="shared" si="45"/>
        <v>0.784265533184626+0.620425316584224i</v>
      </c>
      <c r="D353" s="41" t="str">
        <f>COMPLEX(COS($A353*'Med(1)'!$B$11),SIN($A353*'Med(1)'!$B$11))</f>
        <v>-0.955077621221466-0.296355761614223i</v>
      </c>
      <c r="E353" s="41">
        <f>EXP(-A353*'Med(1)'!$B$10)</f>
        <v>0.99999999999999867</v>
      </c>
      <c r="F353" s="41" t="str">
        <f t="shared" si="50"/>
        <v>-0.565167842618893-0.824975944903549i</v>
      </c>
      <c r="G353" s="41" t="str">
        <f>COMPLEX(COS(-$A353*'Med(1)'!$B$11),SIN(-$A353*'Med(1)'!$B$11))</f>
        <v>-0.955077621221466+0.296355761614223i</v>
      </c>
      <c r="H353" s="42" t="str">
        <f t="shared" si="47"/>
        <v>0</v>
      </c>
      <c r="I353" s="41">
        <f t="shared" si="48"/>
        <v>0</v>
      </c>
      <c r="J353" s="41">
        <f>EXP('Med(1)'!$B$10*(A353-$A$1002))</f>
        <v>0.99999999999999745</v>
      </c>
      <c r="K353" s="41">
        <f t="shared" si="51"/>
        <v>0</v>
      </c>
      <c r="L353" s="41">
        <f t="shared" si="52"/>
        <v>-1.4998372873932799E-3</v>
      </c>
      <c r="M353" s="41">
        <f t="shared" si="53"/>
        <v>0</v>
      </c>
      <c r="N353" s="41"/>
    </row>
    <row r="354" spans="1:14" x14ac:dyDescent="0.25">
      <c r="A354" s="41">
        <f t="shared" si="49"/>
        <v>3.5200000000000205E-4</v>
      </c>
      <c r="B354" s="41">
        <f t="shared" si="46"/>
        <v>-0.51166937800305601</v>
      </c>
      <c r="C354" s="41" t="str">
        <f t="shared" si="45"/>
        <v>0.784265533184626+0.620425316584224i</v>
      </c>
      <c r="D354" s="41" t="str">
        <f>COMPLEX(COS($A354*'Med(1)'!$B$11),SIN($A354*'Med(1)'!$B$11))</f>
        <v>-0.93434318854331-0.356374530547177i</v>
      </c>
      <c r="E354" s="41">
        <f>EXP(-A354*'Med(1)'!$B$10)</f>
        <v>0.99999999999999867</v>
      </c>
      <c r="F354" s="41" t="str">
        <f t="shared" si="50"/>
        <v>-0.511669378003056-0.859182429763298i</v>
      </c>
      <c r="G354" s="41" t="str">
        <f>COMPLEX(COS(-$A354*'Med(1)'!$B$11),SIN(-$A354*'Med(1)'!$B$11))</f>
        <v>-0.93434318854331+0.356374530547177i</v>
      </c>
      <c r="H354" s="42" t="str">
        <f t="shared" si="47"/>
        <v>0</v>
      </c>
      <c r="I354" s="41">
        <f t="shared" si="48"/>
        <v>0</v>
      </c>
      <c r="J354" s="41">
        <f>EXP('Med(1)'!$B$10*(A354-$A$1002))</f>
        <v>0.99999999999999745</v>
      </c>
      <c r="K354" s="41">
        <f t="shared" si="51"/>
        <v>0</v>
      </c>
      <c r="L354" s="41">
        <f t="shared" si="52"/>
        <v>-1.3578635479156299E-3</v>
      </c>
      <c r="M354" s="41">
        <f t="shared" si="53"/>
        <v>0</v>
      </c>
      <c r="N354" s="41"/>
    </row>
    <row r="355" spans="1:14" x14ac:dyDescent="0.25">
      <c r="A355" s="41">
        <f t="shared" si="49"/>
        <v>3.5300000000000208E-4</v>
      </c>
      <c r="B355" s="41">
        <f t="shared" si="46"/>
        <v>-0.456107775817859</v>
      </c>
      <c r="C355" s="41" t="str">
        <f t="shared" si="45"/>
        <v>0.784265533184626+0.620425316584224i</v>
      </c>
      <c r="D355" s="41" t="str">
        <f>COMPLEX(COS($A355*'Med(1)'!$B$11),SIN($A355*'Med(1)'!$B$11))</f>
        <v>-0.909841325923423-0.414956337030666i</v>
      </c>
      <c r="E355" s="41">
        <f>EXP(-A355*'Med(1)'!$B$10)</f>
        <v>0.99999999999999867</v>
      </c>
      <c r="F355" s="41" t="str">
        <f t="shared" si="50"/>
        <v>-0.456107775817859-0.889924545587143i</v>
      </c>
      <c r="G355" s="41" t="str">
        <f>COMPLEX(COS(-$A355*'Med(1)'!$B$11),SIN(-$A355*'Med(1)'!$B$11))</f>
        <v>-0.909841325923423+0.414956337030666i</v>
      </c>
      <c r="H355" s="42" t="str">
        <f t="shared" si="47"/>
        <v>0</v>
      </c>
      <c r="I355" s="41">
        <f t="shared" si="48"/>
        <v>0</v>
      </c>
      <c r="J355" s="41">
        <f>EXP('Med(1)'!$B$10*(A355-$A$1002))</f>
        <v>0.99999999999999745</v>
      </c>
      <c r="K355" s="41">
        <f t="shared" si="51"/>
        <v>0</v>
      </c>
      <c r="L355" s="41">
        <f t="shared" si="52"/>
        <v>-1.21041467269563E-3</v>
      </c>
      <c r="M355" s="41">
        <f t="shared" si="53"/>
        <v>0</v>
      </c>
      <c r="N355" s="41"/>
    </row>
    <row r="356" spans="1:14" x14ac:dyDescent="0.25">
      <c r="A356" s="41">
        <f t="shared" si="49"/>
        <v>3.540000000000021E-4</v>
      </c>
      <c r="B356" s="41">
        <f t="shared" si="46"/>
        <v>-0.39870706985116</v>
      </c>
      <c r="C356" s="41" t="str">
        <f t="shared" si="45"/>
        <v>0.784265533184626+0.620425316584224i</v>
      </c>
      <c r="D356" s="41" t="str">
        <f>COMPLEX(COS($A356*'Med(1)'!$B$11),SIN($A356*'Med(1)'!$B$11))</f>
        <v>-0.881670829020612-0.471864969301714i</v>
      </c>
      <c r="E356" s="41">
        <f>EXP(-A356*'Med(1)'!$B$10)</f>
        <v>0.99999999999999867</v>
      </c>
      <c r="F356" s="41" t="str">
        <f t="shared" si="50"/>
        <v>-0.39870706985116-0.917078334958743i</v>
      </c>
      <c r="G356" s="41" t="str">
        <f>COMPLEX(COS(-$A356*'Med(1)'!$B$11),SIN(-$A356*'Med(1)'!$B$11))</f>
        <v>-0.881670829020612+0.471864969301714i</v>
      </c>
      <c r="H356" s="42" t="str">
        <f t="shared" si="47"/>
        <v>0</v>
      </c>
      <c r="I356" s="41">
        <f t="shared" si="48"/>
        <v>0</v>
      </c>
      <c r="J356" s="41">
        <f>EXP('Med(1)'!$B$10*(A356-$A$1002))</f>
        <v>0.99999999999999745</v>
      </c>
      <c r="K356" s="41">
        <f t="shared" si="51"/>
        <v>0</v>
      </c>
      <c r="L356" s="41">
        <f t="shared" si="52"/>
        <v>-1.0580852005646201E-3</v>
      </c>
      <c r="M356" s="41">
        <f t="shared" si="53"/>
        <v>0</v>
      </c>
      <c r="N356" s="41"/>
    </row>
    <row r="357" spans="1:14" x14ac:dyDescent="0.25">
      <c r="A357" s="41">
        <f t="shared" si="49"/>
        <v>3.5500000000000212E-4</v>
      </c>
      <c r="B357" s="41">
        <f t="shared" si="46"/>
        <v>-0.33969870946865799</v>
      </c>
      <c r="C357" s="41" t="str">
        <f t="shared" si="45"/>
        <v>0.784265533184626+0.620425316584224i</v>
      </c>
      <c r="D357" s="41" t="str">
        <f>COMPLEX(COS($A357*'Med(1)'!$B$11),SIN($A357*'Med(1)'!$B$11))</f>
        <v>-0.849945286048292-0.526870962119081i</v>
      </c>
      <c r="E357" s="41">
        <f>EXP(-A357*'Med(1)'!$B$10)</f>
        <v>0.99999999999999867</v>
      </c>
      <c r="F357" s="41" t="str">
        <f t="shared" si="50"/>
        <v>-0.339698709468658-0.940534309201597i</v>
      </c>
      <c r="G357" s="41" t="str">
        <f>COMPLEX(COS(-$A357*'Med(1)'!$B$11),SIN(-$A357*'Med(1)'!$B$11))</f>
        <v>-0.849945286048292+0.526870962119081i</v>
      </c>
      <c r="H357" s="42" t="str">
        <f t="shared" si="47"/>
        <v>0</v>
      </c>
      <c r="I357" s="41">
        <f t="shared" si="48"/>
        <v>0</v>
      </c>
      <c r="J357" s="41">
        <f>EXP('Med(1)'!$B$10*(A357-$A$1002))</f>
        <v>0.99999999999999745</v>
      </c>
      <c r="K357" s="41">
        <f t="shared" si="51"/>
        <v>0</v>
      </c>
      <c r="L357" s="41">
        <f t="shared" si="52"/>
        <v>-9.0148934974708698E-4</v>
      </c>
      <c r="M357" s="41">
        <f t="shared" si="53"/>
        <v>0</v>
      </c>
      <c r="N357" s="41"/>
    </row>
    <row r="358" spans="1:14" x14ac:dyDescent="0.25">
      <c r="A358" s="41">
        <f t="shared" si="49"/>
        <v>3.5600000000000215E-4</v>
      </c>
      <c r="B358" s="41">
        <f t="shared" si="46"/>
        <v>-0.27932062637087102</v>
      </c>
      <c r="C358" s="41" t="str">
        <f t="shared" ref="C358:C421" si="54">C357</f>
        <v>0.784265533184626+0.620425316584224i</v>
      </c>
      <c r="D358" s="41" t="str">
        <f>COMPLEX(COS($A358*'Med(1)'!$B$11),SIN($A358*'Med(1)'!$B$11))</f>
        <v>-0.814792619767585-0.579752522005964i</v>
      </c>
      <c r="E358" s="41">
        <f>EXP(-A358*'Med(1)'!$B$10)</f>
        <v>0.99999999999999867</v>
      </c>
      <c r="F358" s="41" t="str">
        <f t="shared" si="50"/>
        <v>-0.279320626370871-0.960197889855931i</v>
      </c>
      <c r="G358" s="41" t="str">
        <f>COMPLEX(COS(-$A358*'Med(1)'!$B$11),SIN(-$A358*'Med(1)'!$B$11))</f>
        <v>-0.814792619767585+0.579752522005964i</v>
      </c>
      <c r="H358" s="42" t="str">
        <f t="shared" si="47"/>
        <v>0</v>
      </c>
      <c r="I358" s="41">
        <f t="shared" si="48"/>
        <v>0</v>
      </c>
      <c r="J358" s="41">
        <f>EXP('Med(1)'!$B$10*(A358-$A$1002))</f>
        <v>0.99999999999999745</v>
      </c>
      <c r="K358" s="41">
        <f t="shared" si="51"/>
        <v>0</v>
      </c>
      <c r="L358" s="41">
        <f t="shared" si="52"/>
        <v>-7.4125854122874797E-4</v>
      </c>
      <c r="M358" s="41">
        <f t="shared" si="53"/>
        <v>0</v>
      </c>
      <c r="N358" s="41"/>
    </row>
    <row r="359" spans="1:14" x14ac:dyDescent="0.25">
      <c r="A359" s="41">
        <f t="shared" si="49"/>
        <v>3.5700000000000217E-4</v>
      </c>
      <c r="B359" s="41">
        <f t="shared" si="46"/>
        <v>-0.21781627521223401</v>
      </c>
      <c r="C359" s="41" t="str">
        <f t="shared" si="54"/>
        <v>0.784265533184626+0.620425316584224i</v>
      </c>
      <c r="D359" s="41" t="str">
        <f>COMPLEX(COS($A359*'Med(1)'!$B$11),SIN($A359*'Med(1)'!$B$11))</f>
        <v>-0.77635457168108-0.630296421558846i</v>
      </c>
      <c r="E359" s="41">
        <f>EXP(-A359*'Med(1)'!$B$10)</f>
        <v>0.99999999999999856</v>
      </c>
      <c r="F359" s="41" t="str">
        <f t="shared" si="50"/>
        <v>-0.217816275212234-0.975989790035052i</v>
      </c>
      <c r="G359" s="41" t="str">
        <f>COMPLEX(COS(-$A359*'Med(1)'!$B$11),SIN(-$A359*'Med(1)'!$B$11))</f>
        <v>-0.77635457168108+0.630296421558846i</v>
      </c>
      <c r="H359" s="42" t="str">
        <f t="shared" si="47"/>
        <v>0</v>
      </c>
      <c r="I359" s="41">
        <f t="shared" si="48"/>
        <v>0</v>
      </c>
      <c r="J359" s="41">
        <f>EXP('Med(1)'!$B$10*(A359-$A$1002))</f>
        <v>0.99999999999999745</v>
      </c>
      <c r="K359" s="41">
        <f t="shared" si="51"/>
        <v>0</v>
      </c>
      <c r="L359" s="41">
        <f t="shared" si="52"/>
        <v>-5.7803885276027603E-4</v>
      </c>
      <c r="M359" s="41">
        <f t="shared" si="53"/>
        <v>0</v>
      </c>
      <c r="N359" s="41"/>
    </row>
    <row r="360" spans="1:14" x14ac:dyDescent="0.25">
      <c r="A360" s="41">
        <f t="shared" si="49"/>
        <v>3.580000000000022E-4</v>
      </c>
      <c r="B360" s="41">
        <f t="shared" si="46"/>
        <v>-0.155433651950695</v>
      </c>
      <c r="C360" s="41" t="str">
        <f t="shared" si="54"/>
        <v>0.784265533184626+0.620425316584224i</v>
      </c>
      <c r="D360" s="41" t="str">
        <f>COMPLEX(COS($A360*'Med(1)'!$B$11),SIN($A360*'Med(1)'!$B$11))</f>
        <v>-0.734786130507093-0.678298859216506i</v>
      </c>
      <c r="E360" s="41">
        <f>EXP(-A360*'Med(1)'!$B$10)</f>
        <v>0.99999999999999856</v>
      </c>
      <c r="F360" s="41" t="str">
        <f t="shared" si="50"/>
        <v>-0.155433651950695-0.987846334123515i</v>
      </c>
      <c r="G360" s="41" t="str">
        <f>COMPLEX(COS(-$A360*'Med(1)'!$B$11),SIN(-$A360*'Med(1)'!$B$11))</f>
        <v>-0.734786130507093+0.678298859216506i</v>
      </c>
      <c r="H360" s="42" t="str">
        <f t="shared" si="47"/>
        <v>0</v>
      </c>
      <c r="I360" s="41">
        <f t="shared" si="48"/>
        <v>0</v>
      </c>
      <c r="J360" s="41">
        <f>EXP('Med(1)'!$B$10*(A360-$A$1002))</f>
        <v>0.99999999999999756</v>
      </c>
      <c r="K360" s="41">
        <f t="shared" si="51"/>
        <v>0</v>
      </c>
      <c r="L360" s="41">
        <f t="shared" si="52"/>
        <v>-4.1248841376235898E-4</v>
      </c>
      <c r="M360" s="41">
        <f t="shared" si="53"/>
        <v>0</v>
      </c>
      <c r="N360" s="41"/>
    </row>
    <row r="361" spans="1:14" x14ac:dyDescent="0.25">
      <c r="A361" s="41">
        <f t="shared" si="49"/>
        <v>3.5900000000000222E-4</v>
      </c>
      <c r="B361" s="41">
        <f t="shared" si="46"/>
        <v>-9.2424293886044104E-2</v>
      </c>
      <c r="C361" s="41" t="str">
        <f t="shared" si="54"/>
        <v>0.784265533184626+0.620425316584224i</v>
      </c>
      <c r="D361" s="41" t="str">
        <f>COMPLEX(COS($A361*'Med(1)'!$B$11),SIN($A361*'Med(1)'!$B$11))</f>
        <v>-0.690254907238921-0.723566281022401i</v>
      </c>
      <c r="E361" s="41">
        <f>EXP(-A361*'Med(1)'!$B$10)</f>
        <v>0.99999999999999856</v>
      </c>
      <c r="F361" s="41" t="str">
        <f t="shared" si="50"/>
        <v>-0.0924242938860441-0.99571971452797i</v>
      </c>
      <c r="G361" s="41" t="str">
        <f>COMPLEX(COS(-$A361*'Med(1)'!$B$11),SIN(-$A361*'Med(1)'!$B$11))</f>
        <v>-0.690254907238921+0.723566281022401i</v>
      </c>
      <c r="H361" s="42" t="str">
        <f t="shared" si="47"/>
        <v>0</v>
      </c>
      <c r="I361" s="41">
        <f t="shared" si="48"/>
        <v>0</v>
      </c>
      <c r="J361" s="41">
        <f>EXP('Med(1)'!$B$10*(A361-$A$1002))</f>
        <v>0.99999999999999756</v>
      </c>
      <c r="K361" s="41">
        <f t="shared" si="51"/>
        <v>0</v>
      </c>
      <c r="L361" s="41">
        <f t="shared" si="52"/>
        <v>-2.4527475163649699E-4</v>
      </c>
      <c r="M361" s="41">
        <f t="shared" si="53"/>
        <v>0</v>
      </c>
      <c r="N361" s="41"/>
    </row>
    <row r="362" spans="1:14" x14ac:dyDescent="0.25">
      <c r="A362" s="41">
        <f t="shared" si="49"/>
        <v>3.6000000000000225E-4</v>
      </c>
      <c r="B362" s="41">
        <f t="shared" si="46"/>
        <v>-2.9042265418912E-2</v>
      </c>
      <c r="C362" s="41" t="str">
        <f t="shared" si="54"/>
        <v>0.784265533184626+0.620425316584224i</v>
      </c>
      <c r="D362" s="41" t="str">
        <f>COMPLEX(COS($A362*'Med(1)'!$B$11),SIN($A362*'Med(1)'!$B$11))</f>
        <v>-0.642940459308928-0.765916161067009i</v>
      </c>
      <c r="E362" s="41">
        <f>EXP(-A362*'Med(1)'!$B$10)</f>
        <v>0.99999999999999856</v>
      </c>
      <c r="F362" s="41" t="str">
        <f t="shared" si="50"/>
        <v>-0.029042265418912-0.999578184445486i</v>
      </c>
      <c r="G362" s="41" t="str">
        <f>COMPLEX(COS(-$A362*'Med(1)'!$B$11),SIN(-$A362*'Med(1)'!$B$11))</f>
        <v>-0.642940459308928+0.765916161067009i</v>
      </c>
      <c r="H362" s="42" t="str">
        <f t="shared" si="47"/>
        <v>0</v>
      </c>
      <c r="I362" s="41">
        <f t="shared" si="48"/>
        <v>0</v>
      </c>
      <c r="J362" s="41">
        <f>EXP('Med(1)'!$B$10*(A362-$A$1002))</f>
        <v>0.99999999999999756</v>
      </c>
      <c r="K362" s="41">
        <f t="shared" si="51"/>
        <v>0</v>
      </c>
      <c r="L362" s="41">
        <f t="shared" si="52"/>
        <v>-7.7072100181449003E-5</v>
      </c>
      <c r="M362" s="41">
        <f t="shared" si="53"/>
        <v>0</v>
      </c>
      <c r="N362" s="41"/>
    </row>
    <row r="363" spans="1:14" x14ac:dyDescent="0.25">
      <c r="A363" s="41">
        <f t="shared" si="49"/>
        <v>3.6100000000000227E-4</v>
      </c>
      <c r="B363" s="41">
        <f t="shared" si="46"/>
        <v>3.4456866379901301E-2</v>
      </c>
      <c r="C363" s="41" t="str">
        <f t="shared" si="54"/>
        <v>0.784265533184626+0.620425316584224i</v>
      </c>
      <c r="D363" s="41" t="str">
        <f>COMPLEX(COS($A363*'Med(1)'!$B$11),SIN($A363*'Med(1)'!$B$11))</f>
        <v>-0.593033566582581-0.805177737463191i</v>
      </c>
      <c r="E363" s="41">
        <f>EXP(-A363*'Med(1)'!$B$10)</f>
        <v>0.99999999999999856</v>
      </c>
      <c r="F363" s="41" t="str">
        <f t="shared" si="50"/>
        <v>0.0344568663799013-0.999406185872028i</v>
      </c>
      <c r="G363" s="41" t="str">
        <f>COMPLEX(COS(-$A363*'Med(1)'!$B$11),SIN(-$A363*'Med(1)'!$B$11))</f>
        <v>-0.593033566582581+0.805177737463191i</v>
      </c>
      <c r="H363" s="42" t="str">
        <f t="shared" si="47"/>
        <v>0</v>
      </c>
      <c r="I363" s="41">
        <f t="shared" si="48"/>
        <v>0</v>
      </c>
      <c r="J363" s="41">
        <f>EXP('Med(1)'!$B$10*(A363-$A$1002))</f>
        <v>0.99999999999999756</v>
      </c>
      <c r="K363" s="41">
        <f t="shared" si="51"/>
        <v>0</v>
      </c>
      <c r="L363" s="41">
        <f t="shared" si="52"/>
        <v>9.1441319031579604E-5</v>
      </c>
      <c r="M363" s="41">
        <f t="shared" si="53"/>
        <v>0</v>
      </c>
      <c r="N363" s="41"/>
    </row>
    <row r="364" spans="1:14" x14ac:dyDescent="0.25">
      <c r="A364" s="41">
        <f t="shared" si="49"/>
        <v>3.6200000000000229E-4</v>
      </c>
      <c r="B364" s="41">
        <f t="shared" si="46"/>
        <v>9.78170622591438E-2</v>
      </c>
      <c r="C364" s="41" t="str">
        <f t="shared" si="54"/>
        <v>0.784265533184626+0.620425316584224i</v>
      </c>
      <c r="D364" s="41" t="str">
        <f>COMPLEX(COS($A364*'Med(1)'!$B$11),SIN($A364*'Med(1)'!$B$11))</f>
        <v>-0.540735462101719-0.841192700887045i</v>
      </c>
      <c r="E364" s="41">
        <f>EXP(-A364*'Med(1)'!$B$10)</f>
        <v>0.99999999999999856</v>
      </c>
      <c r="F364" s="41" t="str">
        <f t="shared" si="50"/>
        <v>0.0978170622591438-0.995204412334968i</v>
      </c>
      <c r="G364" s="41" t="str">
        <f>COMPLEX(COS(-$A364*'Med(1)'!$B$11),SIN(-$A364*'Med(1)'!$B$11))</f>
        <v>-0.540735462101719+0.841192700887045i</v>
      </c>
      <c r="H364" s="42" t="str">
        <f t="shared" si="47"/>
        <v>0</v>
      </c>
      <c r="I364" s="41">
        <f t="shared" si="48"/>
        <v>0</v>
      </c>
      <c r="J364" s="41">
        <f>EXP('Med(1)'!$B$10*(A364-$A$1002))</f>
        <v>0.99999999999999756</v>
      </c>
      <c r="K364" s="41">
        <f t="shared" si="51"/>
        <v>0</v>
      </c>
      <c r="L364" s="41">
        <f t="shared" si="52"/>
        <v>2.5958603136318897E-4</v>
      </c>
      <c r="M364" s="41">
        <f t="shared" si="53"/>
        <v>0</v>
      </c>
      <c r="N364" s="41"/>
    </row>
    <row r="365" spans="1:14" x14ac:dyDescent="0.25">
      <c r="A365" s="41">
        <f t="shared" si="49"/>
        <v>3.6300000000000232E-4</v>
      </c>
      <c r="B365" s="41">
        <f t="shared" si="46"/>
        <v>0.16078284318070701</v>
      </c>
      <c r="C365" s="41" t="str">
        <f t="shared" si="54"/>
        <v>0.784265533184626+0.620425316584224i</v>
      </c>
      <c r="D365" s="41" t="str">
        <f>COMPLEX(COS($A365*'Med(1)'!$B$11),SIN($A365*'Med(1)'!$B$11))</f>
        <v>-0.486257020678867-0.873815832907892i</v>
      </c>
      <c r="E365" s="41">
        <f>EXP(-A365*'Med(1)'!$B$10)</f>
        <v>0.99999999999999856</v>
      </c>
      <c r="F365" s="41" t="str">
        <f t="shared" si="50"/>
        <v>0.160782843180707-0.986989806096662i</v>
      </c>
      <c r="G365" s="41" t="str">
        <f>COMPLEX(COS(-$A365*'Med(1)'!$B$11),SIN(-$A365*'Med(1)'!$B$11))</f>
        <v>-0.486257020678867+0.873815832907892i</v>
      </c>
      <c r="H365" s="42" t="str">
        <f t="shared" si="47"/>
        <v>0</v>
      </c>
      <c r="I365" s="41">
        <f t="shared" si="48"/>
        <v>0</v>
      </c>
      <c r="J365" s="41">
        <f>EXP('Med(1)'!$B$10*(A365-$A$1002))</f>
        <v>0.99999999999999756</v>
      </c>
      <c r="K365" s="41">
        <f t="shared" si="51"/>
        <v>0</v>
      </c>
      <c r="L365" s="41">
        <f t="shared" si="52"/>
        <v>4.2668404886253E-4</v>
      </c>
      <c r="M365" s="41">
        <f t="shared" si="53"/>
        <v>0</v>
      </c>
      <c r="N365" s="41"/>
    </row>
    <row r="366" spans="1:14" x14ac:dyDescent="0.25">
      <c r="A366" s="41">
        <f t="shared" si="49"/>
        <v>3.6400000000000234E-4</v>
      </c>
      <c r="B366" s="41">
        <f t="shared" si="46"/>
        <v>0.223100320454379</v>
      </c>
      <c r="C366" s="41" t="str">
        <f t="shared" si="54"/>
        <v>0.784265533184626+0.620425316584224i</v>
      </c>
      <c r="D366" s="41" t="str">
        <f>COMPLEX(COS($A366*'Med(1)'!$B$11),SIN($A366*'Med(1)'!$B$11))</f>
        <v>-0.42981790861428-0.902915591533587i</v>
      </c>
      <c r="E366" s="41">
        <f>EXP(-A366*'Med(1)'!$B$10)</f>
        <v>0.99999999999999856</v>
      </c>
      <c r="F366" s="41" t="str">
        <f t="shared" si="50"/>
        <v>0.223100320454379-0.974795489840383i</v>
      </c>
      <c r="G366" s="41" t="str">
        <f>COMPLEX(COS(-$A366*'Med(1)'!$B$11),SIN(-$A366*'Med(1)'!$B$11))</f>
        <v>-0.42981790861428+0.902915591533587i</v>
      </c>
      <c r="H366" s="42" t="str">
        <f t="shared" si="47"/>
        <v>0</v>
      </c>
      <c r="I366" s="41">
        <f t="shared" si="48"/>
        <v>0</v>
      </c>
      <c r="J366" s="41">
        <f>EXP('Med(1)'!$B$10*(A366-$A$1002))</f>
        <v>0.99999999999999756</v>
      </c>
      <c r="K366" s="41">
        <f t="shared" si="51"/>
        <v>0</v>
      </c>
      <c r="L366" s="41">
        <f t="shared" si="52"/>
        <v>5.9206160402955896E-4</v>
      </c>
      <c r="M366" s="41">
        <f t="shared" si="53"/>
        <v>0</v>
      </c>
      <c r="N366" s="41"/>
    </row>
    <row r="367" spans="1:14" x14ac:dyDescent="0.25">
      <c r="A367" s="41">
        <f t="shared" si="49"/>
        <v>3.6500000000000237E-4</v>
      </c>
      <c r="B367" s="41">
        <f t="shared" si="46"/>
        <v>0.28451821946002598</v>
      </c>
      <c r="C367" s="41" t="str">
        <f t="shared" si="54"/>
        <v>0.784265533184626+0.620425316584224i</v>
      </c>
      <c r="D367" s="41" t="str">
        <f>COMPLEX(COS($A367*'Med(1)'!$B$11),SIN($A367*'Med(1)'!$B$11))</f>
        <v>-0.371645697964226-0.928374641610101i</v>
      </c>
      <c r="E367" s="41">
        <f>EXP(-A367*'Med(1)'!$B$10)</f>
        <v>0.99999999999999856</v>
      </c>
      <c r="F367" s="41" t="str">
        <f t="shared" si="50"/>
        <v>0.284518219460026-0.95867063311405i</v>
      </c>
      <c r="G367" s="41" t="str">
        <f>COMPLEX(COS(-$A367*'Med(1)'!$B$11),SIN(-$A367*'Med(1)'!$B$11))</f>
        <v>-0.371645697964226+0.928374641610101i</v>
      </c>
      <c r="H367" s="42" t="str">
        <f t="shared" si="47"/>
        <v>0</v>
      </c>
      <c r="I367" s="41">
        <f t="shared" si="48"/>
        <v>0</v>
      </c>
      <c r="J367" s="41">
        <f>EXP('Med(1)'!$B$10*(A367-$A$1002))</f>
        <v>0.99999999999999756</v>
      </c>
      <c r="K367" s="41">
        <f t="shared" si="51"/>
        <v>0</v>
      </c>
      <c r="L367" s="41">
        <f t="shared" si="52"/>
        <v>7.5505186655966004E-4</v>
      </c>
      <c r="M367" s="41">
        <f t="shared" si="53"/>
        <v>0</v>
      </c>
      <c r="N367" s="41"/>
    </row>
    <row r="368" spans="1:14" x14ac:dyDescent="0.25">
      <c r="A368" s="41">
        <f t="shared" si="49"/>
        <v>3.6600000000000239E-4</v>
      </c>
      <c r="B368" s="41">
        <f t="shared" si="46"/>
        <v>0.344788892829412</v>
      </c>
      <c r="C368" s="41" t="str">
        <f t="shared" si="54"/>
        <v>0.784265533184626+0.620425316584224i</v>
      </c>
      <c r="D368" s="41" t="str">
        <f>COMPLEX(COS($A368*'Med(1)'!$B$11),SIN($A368*'Med(1)'!$B$11))</f>
        <v>-0.311974948931925-0.95009032793673i</v>
      </c>
      <c r="E368" s="41">
        <f>EXP(-A368*'Med(1)'!$B$10)</f>
        <v>0.99999999999999856</v>
      </c>
      <c r="F368" s="41" t="str">
        <f t="shared" si="50"/>
        <v>0.344788892829412-0.938680254070292i</v>
      </c>
      <c r="G368" s="41" t="str">
        <f>COMPLEX(COS(-$A368*'Med(1)'!$B$11),SIN(-$A368*'Med(1)'!$B$11))</f>
        <v>-0.311974948931925+0.95009032793673i</v>
      </c>
      <c r="H368" s="42" t="str">
        <f t="shared" si="47"/>
        <v>0</v>
      </c>
      <c r="I368" s="41">
        <f t="shared" si="48"/>
        <v>0</v>
      </c>
      <c r="J368" s="41">
        <f>EXP('Med(1)'!$B$10*(A368-$A$1002))</f>
        <v>0.99999999999999756</v>
      </c>
      <c r="K368" s="41">
        <f t="shared" si="51"/>
        <v>0</v>
      </c>
      <c r="L368" s="41">
        <f t="shared" si="52"/>
        <v>9.1499763211635803E-4</v>
      </c>
      <c r="M368" s="41">
        <f t="shared" si="53"/>
        <v>0</v>
      </c>
      <c r="N368" s="41"/>
    </row>
    <row r="369" spans="1:14" x14ac:dyDescent="0.25">
      <c r="A369" s="41">
        <f t="shared" si="49"/>
        <v>3.6700000000000242E-4</v>
      </c>
      <c r="B369" s="41">
        <f t="shared" si="46"/>
        <v>0.403669319002321</v>
      </c>
      <c r="C369" s="41" t="str">
        <f t="shared" si="54"/>
        <v>0.784265533184626+0.620425316584224i</v>
      </c>
      <c r="D369" s="41" t="str">
        <f>COMPLEX(COS($A369*'Med(1)'!$B$11),SIN($A369*'Med(1)'!$B$11))</f>
        <v>-0.251046264081084-0.967975089189247i</v>
      </c>
      <c r="E369" s="41">
        <f>EXP(-A369*'Med(1)'!$B$10)</f>
        <v>0.99999999999999856</v>
      </c>
      <c r="F369" s="41" t="str">
        <f t="shared" si="50"/>
        <v>0.403669319002321-0.914904957302233i</v>
      </c>
      <c r="G369" s="41" t="str">
        <f>COMPLEX(COS(-$A369*'Med(1)'!$B$11),SIN(-$A369*'Med(1)'!$B$11))</f>
        <v>-0.251046264081084+0.967975089189247i</v>
      </c>
      <c r="H369" s="42" t="str">
        <f t="shared" si="47"/>
        <v>0</v>
      </c>
      <c r="I369" s="41">
        <f t="shared" si="48"/>
        <v>0</v>
      </c>
      <c r="J369" s="41">
        <f>EXP('Med(1)'!$B$10*(A369-$A$1002))</f>
        <v>0.99999999999999756</v>
      </c>
      <c r="K369" s="41">
        <f t="shared" si="51"/>
        <v>0</v>
      </c>
      <c r="L369" s="41">
        <f t="shared" si="52"/>
        <v>1.07125397229049E-3</v>
      </c>
      <c r="M369" s="41">
        <f t="shared" si="53"/>
        <v>0</v>
      </c>
      <c r="N369" s="41"/>
    </row>
    <row r="370" spans="1:14" x14ac:dyDescent="0.25">
      <c r="A370" s="41">
        <f t="shared" si="49"/>
        <v>3.6800000000000244E-4</v>
      </c>
      <c r="B370" s="41">
        <f t="shared" si="46"/>
        <v>0.46092208213062902</v>
      </c>
      <c r="C370" s="41" t="str">
        <f t="shared" si="54"/>
        <v>0.784265533184626+0.620425316584224i</v>
      </c>
      <c r="D370" s="41" t="str">
        <f>COMPLEX(COS($A370*'Med(1)'!$B$11),SIN($A370*'Med(1)'!$B$11))</f>
        <v>-0.189105318185633-0.981956810981985i</v>
      </c>
      <c r="E370" s="41">
        <f>EXP(-A370*'Med(1)'!$B$10)</f>
        <v>0.99999999999999856</v>
      </c>
      <c r="F370" s="41" t="str">
        <f t="shared" si="50"/>
        <v>0.460922082130629-0.887440608832142i</v>
      </c>
      <c r="G370" s="41" t="str">
        <f>COMPLEX(COS(-$A370*'Med(1)'!$B$11),SIN(-$A370*'Med(1)'!$B$11))</f>
        <v>-0.189105318185633+0.981956810981985i</v>
      </c>
      <c r="H370" s="42" t="str">
        <f t="shared" si="47"/>
        <v>0</v>
      </c>
      <c r="I370" s="41">
        <f t="shared" si="48"/>
        <v>0</v>
      </c>
      <c r="J370" s="41">
        <f>EXP('Med(1)'!$B$10*(A370-$A$1002))</f>
        <v>0.99999999999999756</v>
      </c>
      <c r="K370" s="41">
        <f t="shared" si="51"/>
        <v>0</v>
      </c>
      <c r="L370" s="41">
        <f t="shared" si="52"/>
        <v>1.2231908350607099E-3</v>
      </c>
      <c r="M370" s="41">
        <f t="shared" si="53"/>
        <v>0</v>
      </c>
      <c r="N370" s="41"/>
    </row>
    <row r="371" spans="1:14" x14ac:dyDescent="0.25">
      <c r="A371" s="41">
        <f t="shared" si="49"/>
        <v>3.6900000000000246E-4</v>
      </c>
      <c r="B371" s="41">
        <f t="shared" si="46"/>
        <v>0.51631632937920902</v>
      </c>
      <c r="C371" s="41" t="str">
        <f t="shared" si="54"/>
        <v>0.784265533184626+0.620425316584224i</v>
      </c>
      <c r="D371" s="41" t="str">
        <f>COMPLEX(COS($A371*'Med(1)'!$B$11),SIN($A371*'Med(1)'!$B$11))</f>
        <v>-0.126401867627432-0.991979116645253i</v>
      </c>
      <c r="E371" s="41">
        <f>EXP(-A371*'Med(1)'!$B$10)</f>
        <v>0.99999999999999856</v>
      </c>
      <c r="F371" s="41" t="str">
        <f t="shared" si="50"/>
        <v>0.516316329379209-0.856397949563389i</v>
      </c>
      <c r="G371" s="41" t="str">
        <f>COMPLEX(COS(-$A371*'Med(1)'!$B$11),SIN(-$A371*'Med(1)'!$B$11))</f>
        <v>-0.126401867627432+0.991979116645253i</v>
      </c>
      <c r="H371" s="42" t="str">
        <f t="shared" si="47"/>
        <v>0</v>
      </c>
      <c r="I371" s="41">
        <f t="shared" si="48"/>
        <v>0</v>
      </c>
      <c r="J371" s="41">
        <f>EXP('Med(1)'!$B$10*(A371-$A$1002))</f>
        <v>0.99999999999999756</v>
      </c>
      <c r="K371" s="41">
        <f t="shared" si="51"/>
        <v>0</v>
      </c>
      <c r="L371" s="41">
        <f t="shared" si="52"/>
        <v>1.3701955852699801E-3</v>
      </c>
      <c r="M371" s="41">
        <f t="shared" si="53"/>
        <v>0</v>
      </c>
      <c r="N371" s="41"/>
    </row>
    <row r="372" spans="1:14" x14ac:dyDescent="0.25">
      <c r="A372" s="41">
        <f t="shared" si="49"/>
        <v>3.7000000000000249E-4</v>
      </c>
      <c r="B372" s="41">
        <f t="shared" si="46"/>
        <v>0.56962870176365099</v>
      </c>
      <c r="C372" s="41" t="str">
        <f t="shared" si="54"/>
        <v>0.784265533184626+0.620425316584224i</v>
      </c>
      <c r="D372" s="41" t="str">
        <f>COMPLEX(COS($A372*'Med(1)'!$B$11),SIN($A372*'Med(1)'!$B$11))</f>
        <v>-0.06318874333625-0.998001594545613i</v>
      </c>
      <c r="E372" s="41">
        <f>EXP(-A372*'Med(1)'!$B$10)</f>
        <v>0.99999999999999856</v>
      </c>
      <c r="F372" s="41" t="str">
        <f t="shared" si="50"/>
        <v>0.569628701763651-0.821902148754374i</v>
      </c>
      <c r="G372" s="41" t="str">
        <f>COMPLEX(COS(-$A372*'Med(1)'!$B$11),SIN(-$A372*'Med(1)'!$B$11))</f>
        <v>-0.06318874333625+0.998001594545613i</v>
      </c>
      <c r="H372" s="42" t="str">
        <f t="shared" si="47"/>
        <v>0</v>
      </c>
      <c r="I372" s="41">
        <f t="shared" si="48"/>
        <v>0</v>
      </c>
      <c r="J372" s="41">
        <f>EXP('Med(1)'!$B$10*(A372-$A$1002))</f>
        <v>0.99999999999999756</v>
      </c>
      <c r="K372" s="41">
        <f t="shared" si="51"/>
        <v>0</v>
      </c>
      <c r="L372" s="41">
        <f t="shared" si="52"/>
        <v>1.5116754748742099E-3</v>
      </c>
      <c r="M372" s="41">
        <f t="shared" si="53"/>
        <v>0</v>
      </c>
      <c r="N372" s="41"/>
    </row>
    <row r="373" spans="1:14" x14ac:dyDescent="0.25">
      <c r="A373" s="41">
        <f t="shared" si="49"/>
        <v>3.7100000000000251E-4</v>
      </c>
      <c r="B373" s="41">
        <f t="shared" si="46"/>
        <v>0.62064423477150199</v>
      </c>
      <c r="C373" s="41" t="str">
        <f t="shared" si="54"/>
        <v>0.784265533184626+0.620425316584224i</v>
      </c>
      <c r="D373" s="41" t="str">
        <f>COMPLEX(COS($A373*'Med(1)'!$B$11),SIN($A373*'Med(1)'!$B$11))</f>
        <v>0.000279168667349565-0.999999961032427i</v>
      </c>
      <c r="E373" s="41">
        <f>EXP(-A373*'Med(1)'!$B$10)</f>
        <v>0.99999999999999856</v>
      </c>
      <c r="F373" s="41" t="str">
        <f t="shared" si="50"/>
        <v>0.620644234771502-0.78409229931488i</v>
      </c>
      <c r="G373" s="41" t="str">
        <f>COMPLEX(COS(-$A373*'Med(1)'!$B$11),SIN(-$A373*'Med(1)'!$B$11))</f>
        <v>0.000279168667349565+0.999999961032427i</v>
      </c>
      <c r="H373" s="42" t="str">
        <f t="shared" si="47"/>
        <v>0</v>
      </c>
      <c r="I373" s="41">
        <f t="shared" si="48"/>
        <v>0</v>
      </c>
      <c r="J373" s="41">
        <f>EXP('Med(1)'!$B$10*(A373-$A$1002))</f>
        <v>0.99999999999999756</v>
      </c>
      <c r="K373" s="41">
        <f t="shared" si="51"/>
        <v>0</v>
      </c>
      <c r="L373" s="41">
        <f t="shared" si="52"/>
        <v>1.6470600330027499E-3</v>
      </c>
      <c r="M373" s="41">
        <f t="shared" si="53"/>
        <v>0</v>
      </c>
      <c r="N373" s="41"/>
    </row>
    <row r="374" spans="1:14" x14ac:dyDescent="0.25">
      <c r="A374" s="41">
        <f t="shared" si="49"/>
        <v>3.7200000000000254E-4</v>
      </c>
      <c r="B374" s="41">
        <f t="shared" si="46"/>
        <v>0.66915722513559095</v>
      </c>
      <c r="C374" s="41" t="str">
        <f t="shared" si="54"/>
        <v>0.784265533184626+0.620425316584224i</v>
      </c>
      <c r="D374" s="41" t="str">
        <f>COMPLEX(COS($A374*'Med(1)'!$B$11),SIN($A374*'Med(1)'!$B$11))</f>
        <v>0.0637459550156163-0.997966158353652i</v>
      </c>
      <c r="E374" s="41">
        <f>EXP(-A374*'Med(1)'!$B$10)</f>
        <v>0.99999999999999856</v>
      </c>
      <c r="F374" s="41" t="str">
        <f t="shared" si="50"/>
        <v>0.669157225135591-0.743120856959912i</v>
      </c>
      <c r="G374" s="41" t="str">
        <f>COMPLEX(COS(-$A374*'Med(1)'!$B$11),SIN(-$A374*'Med(1)'!$B$11))</f>
        <v>0.0637459550156163+0.997966158353652i</v>
      </c>
      <c r="H374" s="42" t="str">
        <f t="shared" si="47"/>
        <v>0</v>
      </c>
      <c r="I374" s="41">
        <f t="shared" si="48"/>
        <v>0</v>
      </c>
      <c r="J374" s="41">
        <f>EXP('Med(1)'!$B$10*(A374-$A$1002))</f>
        <v>0.99999999999999756</v>
      </c>
      <c r="K374" s="41">
        <f t="shared" si="51"/>
        <v>0</v>
      </c>
      <c r="L374" s="41">
        <f t="shared" si="52"/>
        <v>1.7758033661935499E-3</v>
      </c>
      <c r="M374" s="41">
        <f t="shared" si="53"/>
        <v>0</v>
      </c>
      <c r="N374" s="41"/>
    </row>
    <row r="375" spans="1:14" x14ac:dyDescent="0.25">
      <c r="A375" s="41">
        <f t="shared" si="49"/>
        <v>3.7300000000000256E-4</v>
      </c>
      <c r="B375" s="41">
        <f t="shared" si="46"/>
        <v>0.71497206026441795</v>
      </c>
      <c r="C375" s="41" t="str">
        <f t="shared" si="54"/>
        <v>0.784265533184626+0.620425316584224i</v>
      </c>
      <c r="D375" s="41" t="str">
        <f>COMPLEX(COS($A375*'Med(1)'!$B$11),SIN($A375*'Med(1)'!$B$11))</f>
        <v>0.126955706879622-0.991908387146059i</v>
      </c>
      <c r="E375" s="41">
        <f>EXP(-A375*'Med(1)'!$B$10)</f>
        <v>0.99999999999999856</v>
      </c>
      <c r="F375" s="41" t="str">
        <f t="shared" si="50"/>
        <v>0.714972060264418-0.699153025482442i</v>
      </c>
      <c r="G375" s="41" t="str">
        <f>COMPLEX(COS(-$A375*'Med(1)'!$B$11),SIN(-$A375*'Med(1)'!$B$11))</f>
        <v>0.126955706879622+0.991908387146059i</v>
      </c>
      <c r="H375" s="42" t="str">
        <f t="shared" si="47"/>
        <v>0</v>
      </c>
      <c r="I375" s="41">
        <f t="shared" si="48"/>
        <v>0</v>
      </c>
      <c r="J375" s="41">
        <f>EXP('Med(1)'!$B$10*(A375-$A$1002))</f>
        <v>0.99999999999999756</v>
      </c>
      <c r="K375" s="41">
        <f t="shared" si="51"/>
        <v>0</v>
      </c>
      <c r="L375" s="41">
        <f t="shared" si="52"/>
        <v>1.89738635952803E-3</v>
      </c>
      <c r="M375" s="41">
        <f t="shared" si="53"/>
        <v>0</v>
      </c>
      <c r="N375" s="41"/>
    </row>
    <row r="376" spans="1:14" x14ac:dyDescent="0.25">
      <c r="A376" s="41">
        <f t="shared" si="49"/>
        <v>3.7400000000000259E-4</v>
      </c>
      <c r="B376" s="41">
        <f t="shared" si="46"/>
        <v>0.75790400698524896</v>
      </c>
      <c r="C376" s="41" t="str">
        <f t="shared" si="54"/>
        <v>0.784265533184626+0.620425316584224i</v>
      </c>
      <c r="D376" s="41" t="str">
        <f>COMPLEX(COS($A376*'Med(1)'!$B$11),SIN($A376*'Med(1)'!$B$11))</f>
        <v>0.189653551837004-0.981851073368873i</v>
      </c>
      <c r="E376" s="41">
        <f>EXP(-A376*'Med(1)'!$B$10)</f>
        <v>0.99999999999999856</v>
      </c>
      <c r="F376" s="41" t="str">
        <f t="shared" si="50"/>
        <v>0.757904006985249-0.65236609062374i</v>
      </c>
      <c r="G376" s="41" t="str">
        <f>COMPLEX(COS(-$A376*'Med(1)'!$B$11),SIN(-$A376*'Med(1)'!$B$11))</f>
        <v>0.189653551837004+0.981851073368873i</v>
      </c>
      <c r="H376" s="42" t="str">
        <f t="shared" si="47"/>
        <v>0</v>
      </c>
      <c r="I376" s="41">
        <f t="shared" si="48"/>
        <v>0</v>
      </c>
      <c r="J376" s="41">
        <f>EXP('Med(1)'!$B$10*(A376-$A$1002))</f>
        <v>0.99999999999999756</v>
      </c>
      <c r="K376" s="41">
        <f t="shared" si="51"/>
        <v>0</v>
      </c>
      <c r="L376" s="41">
        <f t="shared" si="52"/>
        <v>2.0113187697902699E-3</v>
      </c>
      <c r="M376" s="41">
        <f t="shared" si="53"/>
        <v>0</v>
      </c>
      <c r="N376" s="41"/>
    </row>
    <row r="377" spans="1:14" x14ac:dyDescent="0.25">
      <c r="A377" s="41">
        <f t="shared" si="49"/>
        <v>3.7500000000000261E-4</v>
      </c>
      <c r="B377" s="41">
        <f t="shared" si="46"/>
        <v>0.79777995641955102</v>
      </c>
      <c r="C377" s="41" t="str">
        <f t="shared" si="54"/>
        <v>0.784265533184626+0.620425316584224i</v>
      </c>
      <c r="D377" s="41" t="str">
        <f>COMPLEX(COS($A377*'Med(1)'!$B$11),SIN($A377*'Med(1)'!$B$11))</f>
        <v>0.251586681560723-0.967834769814178i</v>
      </c>
      <c r="E377" s="41">
        <f>EXP(-A377*'Med(1)'!$B$10)</f>
        <v>0.99999999999999856</v>
      </c>
      <c r="F377" s="41" t="str">
        <f t="shared" si="50"/>
        <v>0.797779956419551-0.602948705227249i</v>
      </c>
      <c r="G377" s="41" t="str">
        <f>COMPLEX(COS(-$A377*'Med(1)'!$B$11),SIN(-$A377*'Med(1)'!$B$11))</f>
        <v>0.251586681560723+0.967834769814178i</v>
      </c>
      <c r="H377" s="42" t="str">
        <f t="shared" si="47"/>
        <v>0</v>
      </c>
      <c r="I377" s="41">
        <f t="shared" si="48"/>
        <v>0</v>
      </c>
      <c r="J377" s="41">
        <f>EXP('Med(1)'!$B$10*(A377-$A$1002))</f>
        <v>0.99999999999999756</v>
      </c>
      <c r="K377" s="41">
        <f t="shared" si="51"/>
        <v>0</v>
      </c>
      <c r="L377" s="41">
        <f t="shared" si="52"/>
        <v>2.1171412022107702E-3</v>
      </c>
      <c r="M377" s="41">
        <f t="shared" si="53"/>
        <v>0</v>
      </c>
      <c r="N377" s="41"/>
    </row>
    <row r="378" spans="1:14" x14ac:dyDescent="0.25">
      <c r="A378" s="41">
        <f t="shared" si="49"/>
        <v>3.7600000000000263E-4</v>
      </c>
      <c r="B378" s="41">
        <f t="shared" si="46"/>
        <v>0.83443912198730597</v>
      </c>
      <c r="C378" s="41" t="str">
        <f t="shared" si="54"/>
        <v>0.784265533184626+0.620425316584224i</v>
      </c>
      <c r="D378" s="41" t="str">
        <f>COMPLEX(COS($A378*'Med(1)'!$B$11),SIN($A378*'Med(1)'!$B$11))</f>
        <v>0.312505371185052-0.949915992591183i</v>
      </c>
      <c r="E378" s="41">
        <f>EXP(-A378*'Med(1)'!$B$10)</f>
        <v>0.99999999999999856</v>
      </c>
      <c r="F378" s="41" t="str">
        <f t="shared" si="50"/>
        <v>0.834439121987306-0.55110012855837i</v>
      </c>
      <c r="G378" s="41" t="str">
        <f>COMPLEX(COS(-$A378*'Med(1)'!$B$11),SIN(-$A378*'Med(1)'!$B$11))</f>
        <v>0.312505371185052+0.949915992591183i</v>
      </c>
      <c r="H378" s="42" t="str">
        <f t="shared" si="47"/>
        <v>0</v>
      </c>
      <c r="I378" s="41">
        <f t="shared" si="48"/>
        <v>0</v>
      </c>
      <c r="J378" s="41">
        <f>EXP('Med(1)'!$B$10*(A378-$A$1002))</f>
        <v>0.99999999999999756</v>
      </c>
      <c r="K378" s="41">
        <f t="shared" si="51"/>
        <v>0</v>
      </c>
      <c r="L378" s="41">
        <f t="shared" si="52"/>
        <v>2.2144269628238699E-3</v>
      </c>
      <c r="M378" s="41">
        <f t="shared" si="53"/>
        <v>0</v>
      </c>
      <c r="N378" s="41"/>
    </row>
    <row r="379" spans="1:14" x14ac:dyDescent="0.25">
      <c r="A379" s="41">
        <f t="shared" si="49"/>
        <v>3.7700000000000266E-4</v>
      </c>
      <c r="B379" s="41">
        <f t="shared" si="46"/>
        <v>0.86773368772571102</v>
      </c>
      <c r="C379" s="41" t="str">
        <f t="shared" si="54"/>
        <v>0.784265533184626+0.620425316584224i</v>
      </c>
      <c r="D379" s="41" t="str">
        <f>COMPLEX(COS($A379*'Med(1)'!$B$11),SIN($A379*'Med(1)'!$B$11))</f>
        <v>0.372163986238506-0.928166993243708i</v>
      </c>
      <c r="E379" s="41">
        <f>EXP(-A379*'Med(1)'!$B$10)</f>
        <v>0.99999999999999856</v>
      </c>
      <c r="F379" s="41" t="str">
        <f t="shared" si="50"/>
        <v>0.867733687725711-0.497029422857376i</v>
      </c>
      <c r="G379" s="41" t="str">
        <f>COMPLEX(COS(-$A379*'Med(1)'!$B$11),SIN(-$A379*'Med(1)'!$B$11))</f>
        <v>0.372163986238506+0.928166993243708i</v>
      </c>
      <c r="H379" s="42" t="str">
        <f t="shared" si="47"/>
        <v>0</v>
      </c>
      <c r="I379" s="41">
        <f t="shared" si="48"/>
        <v>0</v>
      </c>
      <c r="J379" s="41">
        <f>EXP('Med(1)'!$B$10*(A379-$A$1002))</f>
        <v>0.99999999999999756</v>
      </c>
      <c r="K379" s="41">
        <f t="shared" si="51"/>
        <v>0</v>
      </c>
      <c r="L379" s="41">
        <f t="shared" si="52"/>
        <v>2.30278377897007E-3</v>
      </c>
      <c r="M379" s="41">
        <f t="shared" si="53"/>
        <v>0</v>
      </c>
      <c r="N379" s="41"/>
    </row>
    <row r="380" spans="1:14" x14ac:dyDescent="0.25">
      <c r="A380" s="41">
        <f t="shared" si="49"/>
        <v>3.7800000000000268E-4</v>
      </c>
      <c r="B380" s="41">
        <f t="shared" si="46"/>
        <v>0.89752940430818495</v>
      </c>
      <c r="C380" s="41" t="str">
        <f t="shared" si="54"/>
        <v>0.784265533184626+0.620425316584224i</v>
      </c>
      <c r="D380" s="41" t="str">
        <f>COMPLEX(COS($A380*'Med(1)'!$B$11),SIN($A380*'Med(1)'!$B$11))</f>
        <v>0.430321973083631-0.90267546741972i</v>
      </c>
      <c r="E380" s="41">
        <f>EXP(-A380*'Med(1)'!$B$10)</f>
        <v>0.99999999999999856</v>
      </c>
      <c r="F380" s="41" t="str">
        <f t="shared" si="50"/>
        <v>0.897529404308185-0.440954610365048i</v>
      </c>
      <c r="G380" s="41" t="str">
        <f>COMPLEX(COS(-$A380*'Med(1)'!$B$11),SIN(-$A380*'Med(1)'!$B$11))</f>
        <v>0.430321973083631+0.90267546741972i</v>
      </c>
      <c r="H380" s="42" t="str">
        <f t="shared" si="47"/>
        <v>0</v>
      </c>
      <c r="I380" s="41">
        <f t="shared" si="48"/>
        <v>0</v>
      </c>
      <c r="J380" s="41">
        <f>EXP('Med(1)'!$B$10*(A380-$A$1002))</f>
        <v>0.99999999999999756</v>
      </c>
      <c r="K380" s="41">
        <f t="shared" si="51"/>
        <v>0</v>
      </c>
      <c r="L380" s="41">
        <f t="shared" si="52"/>
        <v>2.3818553810058801E-3</v>
      </c>
      <c r="M380" s="41">
        <f t="shared" si="53"/>
        <v>0</v>
      </c>
      <c r="N380" s="41"/>
    </row>
    <row r="381" spans="1:14" x14ac:dyDescent="0.25">
      <c r="A381" s="41">
        <f t="shared" si="49"/>
        <v>3.7900000000000271E-4</v>
      </c>
      <c r="B381" s="41">
        <f t="shared" si="46"/>
        <v>0.92370613036037497</v>
      </c>
      <c r="C381" s="41" t="str">
        <f t="shared" si="54"/>
        <v>0.784265533184626+0.620425316584224i</v>
      </c>
      <c r="D381" s="41" t="str">
        <f>COMPLEX(COS($A381*'Med(1)'!$B$11),SIN($A381*'Med(1)'!$B$11))</f>
        <v>0.486744828869999-0.873544201267638i</v>
      </c>
      <c r="E381" s="41">
        <f>EXP(-A381*'Med(1)'!$B$10)</f>
        <v>0.99999999999999856</v>
      </c>
      <c r="F381" s="41" t="str">
        <f t="shared" si="50"/>
        <v>0.923706130360375-0.383101794220099i</v>
      </c>
      <c r="G381" s="41" t="str">
        <f>COMPLEX(COS(-$A381*'Med(1)'!$B$11),SIN(-$A381*'Med(1)'!$B$11))</f>
        <v>0.486744828869999+0.873544201267638i</v>
      </c>
      <c r="H381" s="42" t="str">
        <f t="shared" si="47"/>
        <v>0</v>
      </c>
      <c r="I381" s="41">
        <f t="shared" si="48"/>
        <v>0</v>
      </c>
      <c r="J381" s="41">
        <f>EXP('Med(1)'!$B$10*(A381-$A$1002))</f>
        <v>0.99999999999999756</v>
      </c>
      <c r="K381" s="41">
        <f t="shared" si="51"/>
        <v>0</v>
      </c>
      <c r="L381" s="41">
        <f t="shared" si="52"/>
        <v>2.4513229388432602E-3</v>
      </c>
      <c r="M381" s="41">
        <f t="shared" si="53"/>
        <v>0</v>
      </c>
      <c r="N381" s="41"/>
    </row>
    <row r="382" spans="1:14" x14ac:dyDescent="0.25">
      <c r="A382" s="41">
        <f t="shared" si="49"/>
        <v>3.8000000000000273E-4</v>
      </c>
      <c r="B382" s="41">
        <f t="shared" si="46"/>
        <v>0.94615831689052299</v>
      </c>
      <c r="C382" s="41" t="str">
        <f t="shared" si="54"/>
        <v>0.784265533184626+0.620425316584224i</v>
      </c>
      <c r="D382" s="41" t="str">
        <f>COMPLEX(COS($A382*'Med(1)'!$B$11),SIN($A382*'Med(1)'!$B$11))</f>
        <v>0.541205047089405-0.840890656985172i</v>
      </c>
      <c r="E382" s="41">
        <f>EXP(-A382*'Med(1)'!$B$10)</f>
        <v>0.99999999999999856</v>
      </c>
      <c r="F382" s="41" t="str">
        <f t="shared" si="50"/>
        <v>0.946158316890523-0.323704246773022i</v>
      </c>
      <c r="G382" s="41" t="str">
        <f>COMPLEX(COS(-$A382*'Med(1)'!$B$11),SIN(-$A382*'Med(1)'!$B$11))</f>
        <v>0.541205047089405+0.840890656985172i</v>
      </c>
      <c r="H382" s="42" t="str">
        <f t="shared" si="47"/>
        <v>0</v>
      </c>
      <c r="I382" s="41">
        <f t="shared" si="48"/>
        <v>0</v>
      </c>
      <c r="J382" s="41">
        <f>EXP('Med(1)'!$B$10*(A382-$A$1002))</f>
        <v>0.99999999999999756</v>
      </c>
      <c r="K382" s="41">
        <f t="shared" si="51"/>
        <v>0</v>
      </c>
      <c r="L382" s="41">
        <f t="shared" si="52"/>
        <v>2.5109063475265698E-3</v>
      </c>
      <c r="M382" s="41">
        <f t="shared" si="53"/>
        <v>0</v>
      </c>
      <c r="N382" s="41"/>
    </row>
    <row r="383" spans="1:14" x14ac:dyDescent="0.25">
      <c r="A383" s="41">
        <f t="shared" si="49"/>
        <v>3.8100000000000276E-4</v>
      </c>
      <c r="B383" s="41">
        <f t="shared" si="46"/>
        <v>0.96479543288087699</v>
      </c>
      <c r="C383" s="41" t="str">
        <f t="shared" si="54"/>
        <v>0.784265533184626+0.620425316584224i</v>
      </c>
      <c r="D383" s="41" t="str">
        <f>COMPLEX(COS($A383*'Med(1)'!$B$11),SIN($A383*'Med(1)'!$B$11))</f>
        <v>0.593483034920643-0.804846499191854i</v>
      </c>
      <c r="E383" s="41">
        <f>EXP(-A383*'Med(1)'!$B$10)</f>
        <v>0.99999999999999856</v>
      </c>
      <c r="F383" s="41" t="str">
        <f t="shared" si="50"/>
        <v>0.964795432880877-0.263001468992473i</v>
      </c>
      <c r="G383" s="41" t="str">
        <f>COMPLEX(COS(-$A383*'Med(1)'!$B$11),SIN(-$A383*'Med(1)'!$B$11))</f>
        <v>0.593483034920643+0.804846499191854i</v>
      </c>
      <c r="H383" s="42" t="str">
        <f t="shared" si="47"/>
        <v>0</v>
      </c>
      <c r="I383" s="41">
        <f t="shared" si="48"/>
        <v>0</v>
      </c>
      <c r="J383" s="41">
        <f>EXP('Med(1)'!$B$10*(A383-$A$1002))</f>
        <v>0.99999999999999756</v>
      </c>
      <c r="K383" s="41">
        <f t="shared" si="51"/>
        <v>0</v>
      </c>
      <c r="L383" s="41">
        <f t="shared" si="52"/>
        <v>2.5603653566631801E-3</v>
      </c>
      <c r="M383" s="41">
        <f t="shared" si="53"/>
        <v>0</v>
      </c>
      <c r="N383" s="41"/>
    </row>
    <row r="384" spans="1:14" x14ac:dyDescent="0.25">
      <c r="A384" s="41">
        <f t="shared" si="49"/>
        <v>3.8200000000000278E-4</v>
      </c>
      <c r="B384" s="41">
        <f t="shared" si="46"/>
        <v>0.979542330324076</v>
      </c>
      <c r="C384" s="41" t="str">
        <f t="shared" si="54"/>
        <v>0.784265533184626+0.620425316584224i</v>
      </c>
      <c r="D384" s="41" t="str">
        <f>COMPLEX(COS($A384*'Med(1)'!$B$11),SIN($A384*'Med(1)'!$B$11))</f>
        <v>0.643367998664924-0.765557064035001i</v>
      </c>
      <c r="E384" s="41">
        <f>EXP(-A384*'Med(1)'!$B$10)</f>
        <v>0.99999999999999856</v>
      </c>
      <c r="F384" s="41" t="str">
        <f t="shared" si="50"/>
        <v>0.979542330324076-0.201238224756823i</v>
      </c>
      <c r="G384" s="41" t="str">
        <f>COMPLEX(COS(-$A384*'Med(1)'!$B$11),SIN(-$A384*'Med(1)'!$B$11))</f>
        <v>0.643367998664924+0.765557064035001i</v>
      </c>
      <c r="H384" s="42" t="str">
        <f t="shared" si="47"/>
        <v>0</v>
      </c>
      <c r="I384" s="41">
        <f t="shared" si="48"/>
        <v>0</v>
      </c>
      <c r="J384" s="41">
        <f>EXP('Med(1)'!$B$10*(A384-$A$1002))</f>
        <v>0.99999999999999756</v>
      </c>
      <c r="K384" s="41">
        <f t="shared" si="51"/>
        <v>0</v>
      </c>
      <c r="L384" s="41">
        <f t="shared" si="52"/>
        <v>2.5995005391537202E-3</v>
      </c>
      <c r="M384" s="41">
        <f t="shared" si="53"/>
        <v>0</v>
      </c>
      <c r="N384" s="41"/>
    </row>
    <row r="385" spans="1:14" x14ac:dyDescent="0.25">
      <c r="A385" s="41">
        <f t="shared" si="49"/>
        <v>3.830000000000028E-4</v>
      </c>
      <c r="B385" s="41">
        <f t="shared" si="46"/>
        <v>0.99033954723264195</v>
      </c>
      <c r="C385" s="41" t="str">
        <f t="shared" si="54"/>
        <v>0.784265533184626+0.620425316584224i</v>
      </c>
      <c r="D385" s="41" t="str">
        <f>COMPLEX(COS($A385*'Med(1)'!$B$11),SIN($A385*'Med(1)'!$B$11))</f>
        <v>0.690658793701773-0.72318077316976i</v>
      </c>
      <c r="E385" s="41">
        <f>EXP(-A385*'Med(1)'!$B$10)</f>
        <v>0.99999999999999856</v>
      </c>
      <c r="F385" s="41" t="str">
        <f t="shared" si="50"/>
        <v>0.990339547232642-0.138663553924751i</v>
      </c>
      <c r="G385" s="41" t="str">
        <f>COMPLEX(COS(-$A385*'Med(1)'!$B$11),SIN(-$A385*'Med(1)'!$B$11))</f>
        <v>0.690658793701773+0.72318077316976i</v>
      </c>
      <c r="H385" s="42" t="str">
        <f t="shared" si="47"/>
        <v>0</v>
      </c>
      <c r="I385" s="41">
        <f t="shared" si="48"/>
        <v>0</v>
      </c>
      <c r="J385" s="41">
        <f>EXP('Med(1)'!$B$10*(A385-$A$1002))</f>
        <v>0.99999999999999756</v>
      </c>
      <c r="K385" s="41">
        <f t="shared" si="51"/>
        <v>0</v>
      </c>
      <c r="L385" s="41">
        <f t="shared" si="52"/>
        <v>2.6281540953158999E-3</v>
      </c>
      <c r="M385" s="41">
        <f t="shared" si="53"/>
        <v>0</v>
      </c>
      <c r="N385" s="41"/>
    </row>
    <row r="386" spans="1:14" x14ac:dyDescent="0.25">
      <c r="A386" s="41">
        <f t="shared" si="49"/>
        <v>3.8400000000000283E-4</v>
      </c>
      <c r="B386" s="41">
        <f t="shared" ref="B386:B449" si="55">IMREAL(F386)</f>
        <v>0.99714354739978805</v>
      </c>
      <c r="C386" s="41" t="str">
        <f t="shared" si="54"/>
        <v>0.784265533184626+0.620425316584224i</v>
      </c>
      <c r="D386" s="41" t="str">
        <f>COMPLEX(COS($A386*'Med(1)'!$B$11),SIN($A386*'Med(1)'!$B$11))</f>
        <v>0.735164735538195-0.677888494976169i</v>
      </c>
      <c r="E386" s="41">
        <f>EXP(-A386*'Med(1)'!$B$10)</f>
        <v>0.99999999999999856</v>
      </c>
      <c r="F386" s="41" t="str">
        <f t="shared" si="50"/>
        <v>0.997143547399788-0.0755297681643669i</v>
      </c>
      <c r="G386" s="41" t="str">
        <f>COMPLEX(COS(-$A386*'Med(1)'!$B$11),SIN(-$A386*'Med(1)'!$B$11))</f>
        <v>0.735164735538195+0.677888494976169i</v>
      </c>
      <c r="H386" s="42" t="str">
        <f t="shared" ref="H386:H449" si="56">IMPRODUCT(IMDIV(IMPRODUCT($C386,IMPRODUCT($G386,1)),$O$1002),$R$997)</f>
        <v>0</v>
      </c>
      <c r="I386" s="41">
        <f t="shared" ref="I386:I449" si="57">IMREAL(H386)*$J386*$E$1002</f>
        <v>0</v>
      </c>
      <c r="J386" s="41">
        <f>EXP('Med(1)'!$B$10*(A386-$A$1002))</f>
        <v>0.99999999999999756</v>
      </c>
      <c r="K386" s="41">
        <f t="shared" si="51"/>
        <v>0</v>
      </c>
      <c r="L386" s="41">
        <f t="shared" si="52"/>
        <v>2.64621048915959E-3</v>
      </c>
      <c r="M386" s="41">
        <f t="shared" si="53"/>
        <v>0</v>
      </c>
      <c r="N386" s="41"/>
    </row>
    <row r="387" spans="1:14" x14ac:dyDescent="0.25">
      <c r="A387" s="41">
        <f t="shared" ref="A387:A450" si="58">A386+$O$3</f>
        <v>3.8500000000000285E-4</v>
      </c>
      <c r="B387" s="41">
        <f t="shared" si="55"/>
        <v>0.99992689594476902</v>
      </c>
      <c r="C387" s="41" t="str">
        <f t="shared" si="54"/>
        <v>0.784265533184626+0.620425316584224i</v>
      </c>
      <c r="D387" s="41" t="str">
        <f>COMPLEX(COS($A387*'Med(1)'!$B$11),SIN($A387*'Med(1)'!$B$11))</f>
        <v>0.776706368680839-0.629862855588917i</v>
      </c>
      <c r="E387" s="41">
        <f>EXP(-A387*'Med(1)'!$B$10)</f>
        <v>0.99999999999999856</v>
      </c>
      <c r="F387" s="41" t="str">
        <f t="shared" ref="F387:F450" si="59">IMPRODUCT($C387,IMPRODUCT($D387,$E387))</f>
        <v>0.999926895944769-0.0120914335898404i</v>
      </c>
      <c r="G387" s="41" t="str">
        <f>COMPLEX(COS(-$A387*'Med(1)'!$B$11),SIN(-$A387*'Med(1)'!$B$11))</f>
        <v>0.776706368680839+0.629862855588917i</v>
      </c>
      <c r="H387" s="42" t="str">
        <f t="shared" si="56"/>
        <v>0</v>
      </c>
      <c r="I387" s="41">
        <f t="shared" si="57"/>
        <v>0</v>
      </c>
      <c r="J387" s="41">
        <f>EXP('Med(1)'!$B$10*(A387-$A$1002))</f>
        <v>0.99999999999999756</v>
      </c>
      <c r="K387" s="41">
        <f t="shared" ref="K387:K450" si="60">IMREAL(H387)</f>
        <v>0</v>
      </c>
      <c r="L387" s="41">
        <f t="shared" ref="L387:L450" si="61">IMREAL(IMDIV(F387,$P$27))</f>
        <v>2.6535969142474501E-3</v>
      </c>
      <c r="M387" s="41">
        <f t="shared" ref="M387:M450" si="62">IMREAL(IMDIV(I387,$P$27))</f>
        <v>0</v>
      </c>
      <c r="N387" s="41"/>
    </row>
    <row r="388" spans="1:14" x14ac:dyDescent="0.25">
      <c r="A388" s="41">
        <f t="shared" si="58"/>
        <v>3.8600000000000288E-4</v>
      </c>
      <c r="B388" s="41">
        <f t="shared" si="55"/>
        <v>0.99867836993496495</v>
      </c>
      <c r="C388" s="41" t="str">
        <f t="shared" si="54"/>
        <v>0.784265533184626+0.620425316584224i</v>
      </c>
      <c r="D388" s="41" t="str">
        <f>COMPLEX(COS($A388*'Med(1)'!$B$11),SIN($A388*'Med(1)'!$B$11))</f>
        <v>0.815116190230934-0.579297502517841i</v>
      </c>
      <c r="E388" s="41">
        <f>EXP(-A388*'Med(1)'!$B$10)</f>
        <v>0.99999999999999845</v>
      </c>
      <c r="F388" s="41" t="str">
        <f t="shared" si="59"/>
        <v>0.998678369934965+0.0513956556922771i</v>
      </c>
      <c r="G388" s="41" t="str">
        <f>COMPLEX(COS(-$A388*'Med(1)'!$B$11),SIN(-$A388*'Med(1)'!$B$11))</f>
        <v>0.815116190230934+0.579297502517841i</v>
      </c>
      <c r="H388" s="42" t="str">
        <f t="shared" si="56"/>
        <v>0</v>
      </c>
      <c r="I388" s="41">
        <f t="shared" si="57"/>
        <v>0</v>
      </c>
      <c r="J388" s="41">
        <f>EXP('Med(1)'!$B$10*(A388-$A$1002))</f>
        <v>0.99999999999999756</v>
      </c>
      <c r="K388" s="41">
        <f t="shared" si="60"/>
        <v>0</v>
      </c>
      <c r="L388" s="41">
        <f t="shared" si="61"/>
        <v>2.6502835872628402E-3</v>
      </c>
      <c r="M388" s="41">
        <f t="shared" si="62"/>
        <v>0</v>
      </c>
      <c r="N388" s="41"/>
    </row>
    <row r="389" spans="1:14" x14ac:dyDescent="0.25">
      <c r="A389" s="41">
        <f t="shared" si="58"/>
        <v>3.870000000000029E-4</v>
      </c>
      <c r="B389" s="41">
        <f t="shared" si="55"/>
        <v>0.99340300363865297</v>
      </c>
      <c r="C389" s="41" t="str">
        <f t="shared" si="54"/>
        <v>0.784265533184626+0.620425316584224i</v>
      </c>
      <c r="D389" s="41" t="str">
        <f>COMPLEX(COS($A389*'Med(1)'!$B$11),SIN($A389*'Med(1)'!$B$11))</f>
        <v>0.850239325284333-0.526396323828389i</v>
      </c>
      <c r="E389" s="41">
        <f>EXP(-A389*'Med(1)'!$B$10)</f>
        <v>0.99999999999999845</v>
      </c>
      <c r="F389" s="41" t="str">
        <f t="shared" si="59"/>
        <v>0.993403003638653+0.114675508988191i</v>
      </c>
      <c r="G389" s="41" t="str">
        <f>COMPLEX(COS(-$A389*'Med(1)'!$B$11),SIN(-$A389*'Med(1)'!$B$11))</f>
        <v>0.850239325284333+0.526396323828389i</v>
      </c>
      <c r="H389" s="42" t="str">
        <f t="shared" si="56"/>
        <v>0</v>
      </c>
      <c r="I389" s="41">
        <f t="shared" si="57"/>
        <v>0</v>
      </c>
      <c r="J389" s="41">
        <f>EXP('Med(1)'!$B$10*(A389-$A$1002))</f>
        <v>0.99999999999999767</v>
      </c>
      <c r="K389" s="41">
        <f t="shared" si="60"/>
        <v>0</v>
      </c>
      <c r="L389" s="41">
        <f t="shared" si="61"/>
        <v>2.63628386810118E-3</v>
      </c>
      <c r="M389" s="41">
        <f t="shared" si="62"/>
        <v>0</v>
      </c>
      <c r="N389" s="41"/>
    </row>
    <row r="390" spans="1:14" x14ac:dyDescent="0.25">
      <c r="A390" s="41">
        <f t="shared" si="58"/>
        <v>3.8800000000000293E-4</v>
      </c>
      <c r="B390" s="41">
        <f t="shared" si="55"/>
        <v>0.98412206822597803</v>
      </c>
      <c r="C390" s="41" t="str">
        <f t="shared" si="54"/>
        <v>0.784265533184626+0.620425316584224i</v>
      </c>
      <c r="D390" s="41" t="str">
        <f>COMPLEX(COS($A390*'Med(1)'!$B$11),SIN($A390*'Med(1)'!$B$11))</f>
        <v>0.881934151413357-0.471372626030407i</v>
      </c>
      <c r="E390" s="41">
        <f>EXP(-A390*'Med(1)'!$B$10)</f>
        <v>0.99999999999999845</v>
      </c>
      <c r="F390" s="41" t="str">
        <f t="shared" si="59"/>
        <v>0.984122068225978+0.177492971214697i</v>
      </c>
      <c r="G390" s="41" t="str">
        <f>COMPLEX(COS(-$A390*'Med(1)'!$B$11),SIN(-$A390*'Med(1)'!$B$11))</f>
        <v>0.881934151413357+0.471372626030407i</v>
      </c>
      <c r="H390" s="42" t="str">
        <f t="shared" si="56"/>
        <v>0</v>
      </c>
      <c r="I390" s="41">
        <f t="shared" si="57"/>
        <v>0</v>
      </c>
      <c r="J390" s="41">
        <f>EXP('Med(1)'!$B$10*(A390-$A$1002))</f>
        <v>0.99999999999999767</v>
      </c>
      <c r="K390" s="41">
        <f t="shared" si="60"/>
        <v>0</v>
      </c>
      <c r="L390" s="41">
        <f t="shared" si="61"/>
        <v>2.6116542060006E-3</v>
      </c>
      <c r="M390" s="41">
        <f t="shared" si="62"/>
        <v>0</v>
      </c>
      <c r="N390" s="41"/>
    </row>
    <row r="391" spans="1:14" x14ac:dyDescent="0.25">
      <c r="A391" s="41">
        <f t="shared" si="58"/>
        <v>3.8900000000000295E-4</v>
      </c>
      <c r="B391" s="41">
        <f t="shared" si="55"/>
        <v>0.97087298599999805</v>
      </c>
      <c r="C391" s="41" t="str">
        <f t="shared" si="54"/>
        <v>0.784265533184626+0.620425316584224i</v>
      </c>
      <c r="D391" s="41" t="str">
        <f>COMPLEX(COS($A391*'Med(1)'!$B$11),SIN($A391*'Med(1)'!$B$11))</f>
        <v>0.910072869712398-0.414448273990181i</v>
      </c>
      <c r="E391" s="41">
        <f>EXP(-A391*'Med(1)'!$B$10)</f>
        <v>0.99999999999999845</v>
      </c>
      <c r="F391" s="41" t="str">
        <f t="shared" si="59"/>
        <v>0.970872985999998+0.239594751727671i</v>
      </c>
      <c r="G391" s="41" t="str">
        <f>COMPLEX(COS(-$A391*'Med(1)'!$B$11),SIN(-$A391*'Med(1)'!$B$11))</f>
        <v>0.910072869712398+0.414448273990181i</v>
      </c>
      <c r="H391" s="42" t="str">
        <f t="shared" si="56"/>
        <v>0</v>
      </c>
      <c r="I391" s="41">
        <f t="shared" si="57"/>
        <v>0</v>
      </c>
      <c r="J391" s="41">
        <f>EXP('Med(1)'!$B$10*(A391-$A$1002))</f>
        <v>0.99999999999999767</v>
      </c>
      <c r="K391" s="41">
        <f t="shared" si="60"/>
        <v>0</v>
      </c>
      <c r="L391" s="41">
        <f t="shared" si="61"/>
        <v>2.5764939119290501E-3</v>
      </c>
      <c r="M391" s="41">
        <f t="shared" si="62"/>
        <v>0</v>
      </c>
      <c r="N391" s="41"/>
    </row>
    <row r="392" spans="1:14" x14ac:dyDescent="0.25">
      <c r="A392" s="41">
        <f t="shared" si="58"/>
        <v>3.9000000000000297E-4</v>
      </c>
      <c r="B392" s="41">
        <f t="shared" si="55"/>
        <v>0.953709179503619</v>
      </c>
      <c r="C392" s="41" t="str">
        <f t="shared" si="54"/>
        <v>0.784265533184626+0.620425316584224i</v>
      </c>
      <c r="D392" s="41" t="str">
        <f>COMPLEX(COS($A392*'Med(1)'!$B$11),SIN($A392*'Med(1)'!$B$11))</f>
        <v>0.934542020104753-0.355852796333719i</v>
      </c>
      <c r="E392" s="41">
        <f>EXP(-A392*'Med(1)'!$B$10)</f>
        <v>0.99999999999999845</v>
      </c>
      <c r="F392" s="41" t="str">
        <f t="shared" si="59"/>
        <v>0.953709179503619+0.300730445632847i</v>
      </c>
      <c r="G392" s="41" t="str">
        <f>COMPLEX(COS(-$A392*'Med(1)'!$B$11),SIN(-$A392*'Med(1)'!$B$11))</f>
        <v>0.934542020104753+0.355852796333719i</v>
      </c>
      <c r="H392" s="42" t="str">
        <f t="shared" si="56"/>
        <v>0</v>
      </c>
      <c r="I392" s="41">
        <f t="shared" si="57"/>
        <v>0</v>
      </c>
      <c r="J392" s="41">
        <f>EXP('Med(1)'!$B$10*(A392-$A$1002))</f>
        <v>0.99999999999999767</v>
      </c>
      <c r="K392" s="41">
        <f t="shared" si="60"/>
        <v>0</v>
      </c>
      <c r="L392" s="41">
        <f t="shared" si="61"/>
        <v>2.5309447581456602E-3</v>
      </c>
      <c r="M392" s="41">
        <f t="shared" si="62"/>
        <v>0</v>
      </c>
      <c r="N392" s="41"/>
    </row>
    <row r="393" spans="1:14" x14ac:dyDescent="0.25">
      <c r="A393" s="41">
        <f t="shared" si="58"/>
        <v>3.91000000000003E-4</v>
      </c>
      <c r="B393" s="41">
        <f t="shared" si="55"/>
        <v>0.93269985611085704</v>
      </c>
      <c r="C393" s="41" t="str">
        <f t="shared" si="54"/>
        <v>0.784265533184626+0.620425316584224i</v>
      </c>
      <c r="D393" s="41" t="str">
        <f>COMPLEX(COS($A393*'Med(1)'!$B$11),SIN($A393*'Med(1)'!$B$11))</f>
        <v>0.955242938832856-0.295822459948478i</v>
      </c>
      <c r="E393" s="41">
        <f>EXP(-A393*'Med(1)'!$B$10)</f>
        <v>0.99999999999999845</v>
      </c>
      <c r="F393" s="41" t="str">
        <f t="shared" si="59"/>
        <v>0.932699856110857+0.360653543460738i</v>
      </c>
      <c r="G393" s="41" t="str">
        <f>COMPLEX(COS(-$A393*'Med(1)'!$B$11),SIN(-$A393*'Med(1)'!$B$11))</f>
        <v>0.955242938832856+0.295822459948478i</v>
      </c>
      <c r="H393" s="42" t="str">
        <f t="shared" si="56"/>
        <v>0</v>
      </c>
      <c r="I393" s="41">
        <f t="shared" si="57"/>
        <v>0</v>
      </c>
      <c r="J393" s="41">
        <f>EXP('Med(1)'!$B$10*(A393-$A$1002))</f>
        <v>0.99999999999999767</v>
      </c>
      <c r="K393" s="41">
        <f t="shared" si="60"/>
        <v>0</v>
      </c>
      <c r="L393" s="41">
        <f t="shared" si="61"/>
        <v>2.4751904065509998E-3</v>
      </c>
      <c r="M393" s="41">
        <f t="shared" si="62"/>
        <v>0</v>
      </c>
      <c r="N393" s="41"/>
    </row>
    <row r="394" spans="1:14" x14ac:dyDescent="0.25">
      <c r="A394" s="41">
        <f t="shared" si="58"/>
        <v>3.9200000000000302E-4</v>
      </c>
      <c r="B394" s="41">
        <f t="shared" si="55"/>
        <v>0.90792972897098301</v>
      </c>
      <c r="C394" s="41" t="str">
        <f t="shared" si="54"/>
        <v>0.784265533184626+0.620425316584224i</v>
      </c>
      <c r="D394" s="41" t="str">
        <f>COMPLEX(COS($A394*'Med(1)'!$B$11),SIN($A394*'Med(1)'!$B$11))</f>
        <v>0.972092156287259-0.234599317315263i</v>
      </c>
      <c r="E394" s="41">
        <f>EXP(-A394*'Med(1)'!$B$10)</f>
        <v>0.99999999999999845</v>
      </c>
      <c r="F394" s="41" t="str">
        <f t="shared" si="59"/>
        <v>0.907929728970983+0.419122425134558i</v>
      </c>
      <c r="G394" s="41" t="str">
        <f>COMPLEX(COS(-$A394*'Med(1)'!$B$11),SIN(-$A394*'Med(1)'!$B$11))</f>
        <v>0.972092156287259+0.234599317315263i</v>
      </c>
      <c r="H394" s="42" t="str">
        <f t="shared" si="56"/>
        <v>0</v>
      </c>
      <c r="I394" s="41">
        <f t="shared" si="57"/>
        <v>0</v>
      </c>
      <c r="J394" s="41">
        <f>EXP('Med(1)'!$B$10*(A394-$A$1002))</f>
        <v>0.99999999999999767</v>
      </c>
      <c r="K394" s="41">
        <f t="shared" si="60"/>
        <v>0</v>
      </c>
      <c r="L394" s="41">
        <f t="shared" si="61"/>
        <v>2.4094556681311702E-3</v>
      </c>
      <c r="M394" s="41">
        <f t="shared" si="62"/>
        <v>0</v>
      </c>
      <c r="N394" s="41"/>
    </row>
    <row r="395" spans="1:14" x14ac:dyDescent="0.25">
      <c r="A395" s="41">
        <f t="shared" si="58"/>
        <v>3.9300000000000305E-4</v>
      </c>
      <c r="B395" s="41">
        <f t="shared" si="55"/>
        <v>0.87949867543077498</v>
      </c>
      <c r="C395" s="41" t="str">
        <f t="shared" si="54"/>
        <v>0.784265533184626+0.620425316584224i</v>
      </c>
      <c r="D395" s="41" t="str">
        <f>COMPLEX(COS($A395*'Med(1)'!$B$11),SIN($A395*'Med(1)'!$B$11))</f>
        <v>0.985021733570231-0.17243023051164i</v>
      </c>
      <c r="E395" s="41">
        <f>EXP(-A395*'Med(1)'!$B$10)</f>
        <v>0.99999999999999845</v>
      </c>
      <c r="F395" s="41" t="str">
        <f t="shared" si="59"/>
        <v>0.879498675430775+0.475901334223291i</v>
      </c>
      <c r="G395" s="41" t="str">
        <f>COMPLEX(COS(-$A395*'Med(1)'!$B$11),SIN(-$A395*'Med(1)'!$B$11))</f>
        <v>0.985021733570231+0.17243023051164i</v>
      </c>
      <c r="H395" s="42" t="str">
        <f t="shared" si="56"/>
        <v>0</v>
      </c>
      <c r="I395" s="41">
        <f t="shared" si="57"/>
        <v>0</v>
      </c>
      <c r="J395" s="41">
        <f>EXP('Med(1)'!$B$10*(A395-$A$1002))</f>
        <v>0.99999999999999767</v>
      </c>
      <c r="K395" s="41">
        <f t="shared" si="60"/>
        <v>0</v>
      </c>
      <c r="L395" s="41">
        <f t="shared" si="61"/>
        <v>2.3340055964818601E-3</v>
      </c>
      <c r="M395" s="41">
        <f t="shared" si="62"/>
        <v>0</v>
      </c>
      <c r="N395" s="41"/>
    </row>
    <row r="396" spans="1:14" x14ac:dyDescent="0.25">
      <c r="A396" s="41">
        <f t="shared" si="58"/>
        <v>3.9400000000000307E-4</v>
      </c>
      <c r="B396" s="41">
        <f t="shared" si="55"/>
        <v>0.84752133431212995</v>
      </c>
      <c r="C396" s="41" t="str">
        <f t="shared" si="54"/>
        <v>0.784265533184626+0.620425316584224i</v>
      </c>
      <c r="D396" s="41" t="str">
        <f>COMPLEX(COS($A396*'Med(1)'!$B$11),SIN($A396*'Med(1)'!$B$11))</f>
        <v>0.993979536436895-0.109565875822243i</v>
      </c>
      <c r="E396" s="41">
        <f>EXP(-A396*'Med(1)'!$B$10)</f>
        <v>0.99999999999999845</v>
      </c>
      <c r="F396" s="41" t="str">
        <f t="shared" si="59"/>
        <v>0.84752133431213+0.530761328551528i</v>
      </c>
      <c r="G396" s="41" t="str">
        <f>COMPLEX(COS(-$A396*'Med(1)'!$B$11),SIN(-$A396*'Med(1)'!$B$11))</f>
        <v>0.993979536436895+0.109565875822243i</v>
      </c>
      <c r="H396" s="42" t="str">
        <f t="shared" si="56"/>
        <v>0</v>
      </c>
      <c r="I396" s="41">
        <f t="shared" si="57"/>
        <v>0</v>
      </c>
      <c r="J396" s="41">
        <f>EXP('Med(1)'!$B$10*(A396-$A$1002))</f>
        <v>0.99999999999999767</v>
      </c>
      <c r="K396" s="41">
        <f t="shared" si="60"/>
        <v>0</v>
      </c>
      <c r="L396" s="41">
        <f t="shared" si="61"/>
        <v>2.24914441906739E-3</v>
      </c>
      <c r="M396" s="41">
        <f t="shared" si="62"/>
        <v>0</v>
      </c>
      <c r="N396" s="41"/>
    </row>
    <row r="397" spans="1:14" x14ac:dyDescent="0.25">
      <c r="A397" s="41">
        <f t="shared" si="58"/>
        <v>3.950000000000031E-4</v>
      </c>
      <c r="B397" s="41">
        <f t="shared" si="55"/>
        <v>0.81212664366892595</v>
      </c>
      <c r="C397" s="41" t="str">
        <f t="shared" si="54"/>
        <v>0.784265533184626+0.620425316584224i</v>
      </c>
      <c r="D397" s="41" t="str">
        <f>COMPLEX(COS($A397*'Med(1)'!$B$11),SIN($A397*'Med(1)'!$B$11))</f>
        <v>0.998929445509335-0.0462597329695367i</v>
      </c>
      <c r="E397" s="41">
        <f>EXP(-A397*'Med(1)'!$B$10)</f>
        <v>0.99999999999999845</v>
      </c>
      <c r="F397" s="41" t="str">
        <f t="shared" si="59"/>
        <v>0.812126643668926+0.583481203333099i</v>
      </c>
      <c r="G397" s="41" t="str">
        <f>COMPLEX(COS(-$A397*'Med(1)'!$B$11),SIN(-$A397*'Med(1)'!$B$11))</f>
        <v>0.998929445509335+0.0462597329695367i</v>
      </c>
      <c r="H397" s="42" t="str">
        <f t="shared" si="56"/>
        <v>0</v>
      </c>
      <c r="I397" s="41">
        <f t="shared" si="57"/>
        <v>0</v>
      </c>
      <c r="J397" s="41">
        <f>EXP('Med(1)'!$B$10*(A397-$A$1002))</f>
        <v>0.99999999999999767</v>
      </c>
      <c r="K397" s="41">
        <f t="shared" si="60"/>
        <v>0</v>
      </c>
      <c r="L397" s="41">
        <f t="shared" si="61"/>
        <v>2.1552143105239901E-3</v>
      </c>
      <c r="M397" s="41">
        <f t="shared" si="62"/>
        <v>0</v>
      </c>
      <c r="N397" s="41"/>
    </row>
    <row r="398" spans="1:14" x14ac:dyDescent="0.25">
      <c r="A398" s="41">
        <f t="shared" si="58"/>
        <v>3.9600000000000312E-4</v>
      </c>
      <c r="B398" s="41">
        <f t="shared" si="55"/>
        <v>0.77345732088696195</v>
      </c>
      <c r="C398" s="41" t="str">
        <f t="shared" si="54"/>
        <v>0.784265533184626+0.620425316584224i</v>
      </c>
      <c r="D398" s="41" t="str">
        <f>COMPLEX(COS($A398*'Med(1)'!$B$11),SIN($A398*'Med(1)'!$B$11))</f>
        <v>0.999851501916037+0.0172329369593266i</v>
      </c>
      <c r="E398" s="41">
        <f>EXP(-A398*'Med(1)'!$B$10)</f>
        <v>0.99999999999999845</v>
      </c>
      <c r="F398" s="41" t="str">
        <f t="shared" si="59"/>
        <v>0.773457320886962+0.633848383106211i</v>
      </c>
      <c r="G398" s="41" t="str">
        <f>COMPLEX(COS(-$A398*'Med(1)'!$B$11),SIN(-$A398*'Med(1)'!$B$11))</f>
        <v>0.999851501916037-0.0172329369593266i</v>
      </c>
      <c r="H398" s="42" t="str">
        <f t="shared" si="56"/>
        <v>0</v>
      </c>
      <c r="I398" s="41">
        <f t="shared" si="57"/>
        <v>0</v>
      </c>
      <c r="J398" s="41">
        <f>EXP('Med(1)'!$B$10*(A398-$A$1002))</f>
        <v>0.99999999999999767</v>
      </c>
      <c r="K398" s="41">
        <f t="shared" si="60"/>
        <v>0</v>
      </c>
      <c r="L398" s="41">
        <f t="shared" si="61"/>
        <v>2.0525940129538299E-3</v>
      </c>
      <c r="M398" s="41">
        <f t="shared" si="62"/>
        <v>0</v>
      </c>
      <c r="N398" s="41"/>
    </row>
    <row r="399" spans="1:14" x14ac:dyDescent="0.25">
      <c r="A399" s="41">
        <f t="shared" si="58"/>
        <v>3.9700000000000314E-4</v>
      </c>
      <c r="B399" s="41">
        <f t="shared" si="55"/>
        <v>0.73166928722329105</v>
      </c>
      <c r="C399" s="41" t="str">
        <f t="shared" si="54"/>
        <v>0.784265533184626+0.620425316584224i</v>
      </c>
      <c r="D399" s="41" t="str">
        <f>COMPLEX(COS($A399*'Med(1)'!$B$11),SIN($A399*'Med(1)'!$B$11))</f>
        <v>0.996741987769446+0.0806561207684422i</v>
      </c>
      <c r="E399" s="41">
        <f>EXP(-A399*'Med(1)'!$B$10)</f>
        <v>0.99999999999999845</v>
      </c>
      <c r="F399" s="41" t="str">
        <f t="shared" si="59"/>
        <v>0.731669287223291+0.681659778873712i</v>
      </c>
      <c r="G399" s="41" t="str">
        <f>COMPLEX(COS(-$A399*'Med(1)'!$B$11),SIN(-$A399*'Med(1)'!$B$11))</f>
        <v>0.996741987769446-0.0806561207684422i</v>
      </c>
      <c r="H399" s="42" t="str">
        <f t="shared" si="56"/>
        <v>0</v>
      </c>
      <c r="I399" s="41">
        <f t="shared" si="57"/>
        <v>0</v>
      </c>
      <c r="J399" s="41">
        <f>EXP('Med(1)'!$B$10*(A399-$A$1002))</f>
        <v>0.99999999999999767</v>
      </c>
      <c r="K399" s="41">
        <f t="shared" si="60"/>
        <v>0</v>
      </c>
      <c r="L399" s="41">
        <f t="shared" si="61"/>
        <v>1.94169730877266E-3</v>
      </c>
      <c r="M399" s="41">
        <f t="shared" si="62"/>
        <v>0</v>
      </c>
      <c r="N399" s="41"/>
    </row>
    <row r="400" spans="1:14" x14ac:dyDescent="0.25">
      <c r="A400" s="41">
        <f t="shared" si="58"/>
        <v>3.9800000000000317E-4</v>
      </c>
      <c r="B400" s="41">
        <f t="shared" si="55"/>
        <v>0.68693103910530895</v>
      </c>
      <c r="C400" s="41" t="str">
        <f t="shared" si="54"/>
        <v>0.784265533184626+0.620425316584224i</v>
      </c>
      <c r="D400" s="41" t="str">
        <f>COMPLEX(COS($A400*'Med(1)'!$B$11),SIN($A400*'Med(1)'!$B$11))</f>
        <v>0.989613441157111+0.143754085441703i</v>
      </c>
      <c r="E400" s="41">
        <f>EXP(-A400*'Med(1)'!$B$10)</f>
        <v>0.99999999999999845</v>
      </c>
      <c r="F400" s="41" t="str">
        <f t="shared" si="59"/>
        <v>0.686931039105309+0.726722606992308i</v>
      </c>
      <c r="G400" s="41" t="str">
        <f>COMPLEX(COS(-$A400*'Med(1)'!$B$11),SIN(-$A400*'Med(1)'!$B$11))</f>
        <v>0.989613441157111-0.143754085441703i</v>
      </c>
      <c r="H400" s="42" t="str">
        <f t="shared" si="56"/>
        <v>0</v>
      </c>
      <c r="I400" s="41">
        <f t="shared" si="57"/>
        <v>0</v>
      </c>
      <c r="J400" s="41">
        <f>EXP('Med(1)'!$B$10*(A400-$A$1002))</f>
        <v>0.99999999999999767</v>
      </c>
      <c r="K400" s="41">
        <f t="shared" si="60"/>
        <v>0</v>
      </c>
      <c r="L400" s="41">
        <f t="shared" si="61"/>
        <v>1.8229713522690701E-3</v>
      </c>
      <c r="M400" s="41">
        <f t="shared" si="62"/>
        <v>0</v>
      </c>
      <c r="N400" s="41"/>
    </row>
    <row r="401" spans="1:14" x14ac:dyDescent="0.25">
      <c r="A401" s="41">
        <f t="shared" si="58"/>
        <v>3.9900000000000319E-4</v>
      </c>
      <c r="B401" s="41">
        <f t="shared" si="55"/>
        <v>0.63942296872462501</v>
      </c>
      <c r="C401" s="41" t="str">
        <f t="shared" si="54"/>
        <v>0.784265533184626+0.620425316584224i</v>
      </c>
      <c r="D401" s="41" t="str">
        <f>COMPLEX(COS($A401*'Med(1)'!$B$11),SIN($A401*'Med(1)'!$B$11))</f>
        <v>0.978494605585999+0.206272409301634i</v>
      </c>
      <c r="E401" s="41">
        <f>EXP(-A401*'Med(1)'!$B$10)</f>
        <v>0.99999999999999845</v>
      </c>
      <c r="F401" s="41" t="str">
        <f t="shared" si="59"/>
        <v>0.639422968724625+0.768855166508871i</v>
      </c>
      <c r="G401" s="41" t="str">
        <f>COMPLEX(COS(-$A401*'Med(1)'!$B$11),SIN(-$A401*'Med(1)'!$B$11))</f>
        <v>0.978494605585999-0.206272409301634i</v>
      </c>
      <c r="H401" s="42" t="str">
        <f t="shared" si="56"/>
        <v>0</v>
      </c>
      <c r="I401" s="41">
        <f t="shared" si="57"/>
        <v>0</v>
      </c>
      <c r="J401" s="41">
        <f>EXP('Med(1)'!$B$10*(A401-$A$1002))</f>
        <v>0.99999999999999767</v>
      </c>
      <c r="K401" s="41">
        <f t="shared" si="60"/>
        <v>0</v>
      </c>
      <c r="L401" s="41">
        <f t="shared" si="61"/>
        <v>1.6968948666026601E-3</v>
      </c>
      <c r="M401" s="41">
        <f t="shared" si="62"/>
        <v>0</v>
      </c>
      <c r="N401" s="41"/>
    </row>
    <row r="402" spans="1:14" x14ac:dyDescent="0.25">
      <c r="A402" s="41">
        <f t="shared" si="58"/>
        <v>4.0000000000000322E-4</v>
      </c>
      <c r="B402" s="41">
        <f t="shared" si="55"/>
        <v>0.58933663666521197</v>
      </c>
      <c r="C402" s="41" t="str">
        <f t="shared" si="54"/>
        <v>0.784265533184626+0.620425316584224i</v>
      </c>
      <c r="D402" s="41" t="str">
        <f>COMPLEX(COS($A402*'Med(1)'!$B$11),SIN($A402*'Med(1)'!$B$11))</f>
        <v>0.963430314083802+0.267959007880658i</v>
      </c>
      <c r="E402" s="41">
        <f>EXP(-A402*'Med(1)'!$B$10)</f>
        <v>0.99999999999999845</v>
      </c>
      <c r="F402" s="41" t="str">
        <f t="shared" si="59"/>
        <v>0.589336636665212+0.807887571809428i</v>
      </c>
      <c r="G402" s="41" t="str">
        <f>COMPLEX(COS(-$A402*'Med(1)'!$B$11),SIN(-$A402*'Med(1)'!$B$11))</f>
        <v>0.963430314083802-0.267959007880658i</v>
      </c>
      <c r="H402" s="42" t="str">
        <f t="shared" si="56"/>
        <v>0</v>
      </c>
      <c r="I402" s="41">
        <f t="shared" si="57"/>
        <v>0</v>
      </c>
      <c r="J402" s="41">
        <f>EXP('Med(1)'!$B$10*(A402-$A$1002))</f>
        <v>0.99999999999999767</v>
      </c>
      <c r="K402" s="41">
        <f t="shared" si="60"/>
        <v>0</v>
      </c>
      <c r="L402" s="41">
        <f t="shared" si="61"/>
        <v>1.56397621351127E-3</v>
      </c>
      <c r="M402" s="41">
        <f t="shared" si="62"/>
        <v>0</v>
      </c>
      <c r="N402" s="41"/>
    </row>
    <row r="403" spans="1:14" x14ac:dyDescent="0.25">
      <c r="A403" s="41">
        <f t="shared" si="58"/>
        <v>4.0100000000000324E-4</v>
      </c>
      <c r="B403" s="41">
        <f t="shared" si="55"/>
        <v>0.53687399949868697</v>
      </c>
      <c r="C403" s="41" t="str">
        <f t="shared" si="54"/>
        <v>0.784265533184626+0.620425316584224i</v>
      </c>
      <c r="D403" s="41" t="str">
        <f>COMPLEX(COS($A403*'Med(1)'!$B$11),SIN($A403*'Med(1)'!$B$11))</f>
        <v>0.944481308424585+0.32856515036836i</v>
      </c>
      <c r="E403" s="41">
        <f>EXP(-A403*'Med(1)'!$B$10)</f>
        <v>0.99999999999999845</v>
      </c>
      <c r="F403" s="41" t="str">
        <f t="shared" si="59"/>
        <v>0.536873999498687+0.843662437626732i</v>
      </c>
      <c r="G403" s="41" t="str">
        <f>COMPLEX(COS(-$A403*'Med(1)'!$B$11),SIN(-$A403*'Med(1)'!$B$11))</f>
        <v>0.944481308424585-0.32856515036836i</v>
      </c>
      <c r="H403" s="42" t="str">
        <f t="shared" si="56"/>
        <v>0</v>
      </c>
      <c r="I403" s="41">
        <f t="shared" si="57"/>
        <v>0</v>
      </c>
      <c r="J403" s="41">
        <f>EXP('Med(1)'!$B$10*(A403-$A$1002))</f>
        <v>0.99999999999999767</v>
      </c>
      <c r="K403" s="41">
        <f t="shared" si="60"/>
        <v>0</v>
      </c>
      <c r="L403" s="41">
        <f t="shared" si="61"/>
        <v>1.42475134351031E-3</v>
      </c>
      <c r="M403" s="41">
        <f t="shared" si="62"/>
        <v>0</v>
      </c>
      <c r="N403" s="41"/>
    </row>
    <row r="404" spans="1:14" x14ac:dyDescent="0.25">
      <c r="A404" s="41">
        <f t="shared" si="58"/>
        <v>4.0200000000000327E-4</v>
      </c>
      <c r="B404" s="41">
        <f t="shared" si="55"/>
        <v>0.48224659546122101</v>
      </c>
      <c r="C404" s="41" t="str">
        <f t="shared" si="54"/>
        <v>0.784265533184626+0.620425316584224i</v>
      </c>
      <c r="D404" s="41" t="str">
        <f>COMPLEX(COS($A404*'Med(1)'!$B$11),SIN($A404*'Med(1)'!$B$11))</f>
        <v>0.921723994207663+0.387846462536235i</v>
      </c>
      <c r="E404" s="41">
        <f>EXP(-A404*'Med(1)'!$B$10)</f>
        <v>0.99999999999999845</v>
      </c>
      <c r="F404" s="41" t="str">
        <f t="shared" si="59"/>
        <v>0.482246595461221+0.876035513644315i</v>
      </c>
      <c r="G404" s="41" t="str">
        <f>COMPLEX(COS(-$A404*'Med(1)'!$B$11),SIN(-$A404*'Med(1)'!$B$11))</f>
        <v>0.921723994207663-0.387846462536235i</v>
      </c>
      <c r="H404" s="42" t="str">
        <f t="shared" si="56"/>
        <v>0</v>
      </c>
      <c r="I404" s="41">
        <f t="shared" si="57"/>
        <v>0</v>
      </c>
      <c r="J404" s="41">
        <f>EXP('Med(1)'!$B$10*(A404-$A$1002))</f>
        <v>0.99999999999999767</v>
      </c>
      <c r="K404" s="41">
        <f t="shared" si="60"/>
        <v>0</v>
      </c>
      <c r="L404" s="41">
        <f t="shared" si="61"/>
        <v>1.2797816348495499E-3</v>
      </c>
      <c r="M404" s="41">
        <f t="shared" si="62"/>
        <v>0</v>
      </c>
      <c r="N404" s="41"/>
    </row>
    <row r="405" spans="1:14" x14ac:dyDescent="0.25">
      <c r="A405" s="41">
        <f t="shared" si="58"/>
        <v>4.0300000000000329E-4</v>
      </c>
      <c r="B405" s="41">
        <f t="shared" si="55"/>
        <v>0.42567469149555698</v>
      </c>
      <c r="C405" s="41" t="str">
        <f t="shared" si="54"/>
        <v>0.784265533184626+0.620425316584224i</v>
      </c>
      <c r="D405" s="41" t="str">
        <f>COMPLEX(COS($A405*'Med(1)'!$B$11),SIN($A405*'Med(1)'!$B$11))</f>
        <v>0.895250132777291+0.445563912095945i</v>
      </c>
      <c r="E405" s="41">
        <f>EXP(-A405*'Med(1)'!$B$10)</f>
        <v>0.99999999999999845</v>
      </c>
      <c r="F405" s="41" t="str">
        <f t="shared" si="59"/>
        <v>0.425674691495557+0.904876266138172i</v>
      </c>
      <c r="G405" s="41" t="str">
        <f>COMPLEX(COS(-$A405*'Med(1)'!$B$11),SIN(-$A405*'Med(1)'!$B$11))</f>
        <v>0.895250132777291-0.445563912095945i</v>
      </c>
      <c r="H405" s="42" t="str">
        <f t="shared" si="56"/>
        <v>0</v>
      </c>
      <c r="I405" s="41">
        <f t="shared" si="57"/>
        <v>0</v>
      </c>
      <c r="J405" s="41">
        <f>EXP('Med(1)'!$B$10*(A405-$A$1002))</f>
        <v>0.99999999999999767</v>
      </c>
      <c r="K405" s="41">
        <f t="shared" si="60"/>
        <v>0</v>
      </c>
      <c r="L405" s="41">
        <f t="shared" si="61"/>
        <v>1.12965162994099E-3</v>
      </c>
      <c r="M405" s="41">
        <f t="shared" si="62"/>
        <v>0</v>
      </c>
      <c r="N405" s="41"/>
    </row>
    <row r="406" spans="1:14" x14ac:dyDescent="0.25">
      <c r="A406" s="41">
        <f t="shared" si="58"/>
        <v>4.0400000000000331E-4</v>
      </c>
      <c r="B406" s="41">
        <f t="shared" si="55"/>
        <v>0.36738639509738602</v>
      </c>
      <c r="C406" s="41" t="str">
        <f t="shared" si="54"/>
        <v>0.784265533184626+0.620425316584224i</v>
      </c>
      <c r="D406" s="41" t="str">
        <f>COMPLEX(COS($A406*'Med(1)'!$B$11),SIN($A406*'Med(1)'!$B$11))</f>
        <v>0.865166471225378+0.501484772517998i</v>
      </c>
      <c r="E406" s="41">
        <f>EXP(-A406*'Med(1)'!$B$10)</f>
        <v>0.99999999999999845</v>
      </c>
      <c r="F406" s="41" t="str">
        <f t="shared" si="59"/>
        <v>0.367386395097386+0.930068404310858i</v>
      </c>
      <c r="G406" s="41" t="str">
        <f>COMPLEX(COS(-$A406*'Med(1)'!$B$11),SIN(-$A406*'Med(1)'!$B$11))</f>
        <v>0.865166471225378-0.501484772517998i</v>
      </c>
      <c r="H406" s="42" t="str">
        <f t="shared" si="56"/>
        <v>0</v>
      </c>
      <c r="I406" s="41">
        <f t="shared" si="57"/>
        <v>0</v>
      </c>
      <c r="J406" s="41">
        <f>EXP('Med(1)'!$B$10*(A406-$A$1002))</f>
        <v>0.99999999999999767</v>
      </c>
      <c r="K406" s="41">
        <f t="shared" si="60"/>
        <v>0</v>
      </c>
      <c r="L406" s="41">
        <f t="shared" si="61"/>
        <v>9.7496667838482495E-4</v>
      </c>
      <c r="M406" s="41">
        <f t="shared" si="62"/>
        <v>0</v>
      </c>
      <c r="N406" s="41"/>
    </row>
    <row r="407" spans="1:14" x14ac:dyDescent="0.25">
      <c r="A407" s="41">
        <f t="shared" si="58"/>
        <v>4.0500000000000334E-4</v>
      </c>
      <c r="B407" s="41">
        <f t="shared" si="55"/>
        <v>0.30761673454732102</v>
      </c>
      <c r="C407" s="41" t="str">
        <f t="shared" si="54"/>
        <v>0.784265533184626+0.620425316584224i</v>
      </c>
      <c r="D407" s="41" t="str">
        <f>COMPLEX(COS($A407*'Med(1)'!$B$11),SIN($A407*'Med(1)'!$B$11))</f>
        <v>0.83159431196915+0.555383561424495i</v>
      </c>
      <c r="E407" s="41">
        <f>EXP(-A407*'Med(1)'!$B$10)</f>
        <v>0.99999999999999845</v>
      </c>
      <c r="F407" s="41" t="str">
        <f t="shared" si="59"/>
        <v>0.307616734547321+0.951510349195656i</v>
      </c>
      <c r="G407" s="41" t="str">
        <f>COMPLEX(COS(-$A407*'Med(1)'!$B$11),SIN(-$A407*'Med(1)'!$B$11))</f>
        <v>0.83159431196915-0.555383561424495i</v>
      </c>
      <c r="H407" s="42" t="str">
        <f t="shared" si="56"/>
        <v>0</v>
      </c>
      <c r="I407" s="41">
        <f t="shared" si="57"/>
        <v>0</v>
      </c>
      <c r="J407" s="41">
        <f>EXP('Med(1)'!$B$10*(A407-$A$1002))</f>
        <v>0.99999999999999767</v>
      </c>
      <c r="K407" s="41">
        <f t="shared" si="60"/>
        <v>0</v>
      </c>
      <c r="L407" s="41">
        <f t="shared" si="61"/>
        <v>8.1635049609740402E-4</v>
      </c>
      <c r="M407" s="41">
        <f t="shared" si="62"/>
        <v>0</v>
      </c>
      <c r="N407" s="41"/>
    </row>
    <row r="408" spans="1:14" x14ac:dyDescent="0.25">
      <c r="A408" s="41">
        <f t="shared" si="58"/>
        <v>4.0600000000000336E-4</v>
      </c>
      <c r="B408" s="41">
        <f t="shared" si="55"/>
        <v>0.24660671123706199</v>
      </c>
      <c r="C408" s="41" t="str">
        <f t="shared" si="54"/>
        <v>0.784265533184626+0.620425316584224i</v>
      </c>
      <c r="D408" s="41" t="str">
        <f>COMPLEX(COS($A408*'Med(1)'!$B$11),SIN($A408*'Med(1)'!$B$11))</f>
        <v>0.794669023639258+0.607042949772278i</v>
      </c>
      <c r="E408" s="41">
        <f>EXP(-A408*'Med(1)'!$B$10)</f>
        <v>0.99999999999999845</v>
      </c>
      <c r="F408" s="41" t="str">
        <f t="shared" si="59"/>
        <v>0.246606711237062+0.969115643240185i</v>
      </c>
      <c r="G408" s="41" t="str">
        <f>COMPLEX(COS(-$A408*'Med(1)'!$B$11),SIN(-$A408*'Med(1)'!$B$11))</f>
        <v>0.794669023639258-0.607042949772278i</v>
      </c>
      <c r="H408" s="42" t="str">
        <f t="shared" si="56"/>
        <v>0</v>
      </c>
      <c r="I408" s="41">
        <f t="shared" si="57"/>
        <v>0</v>
      </c>
      <c r="J408" s="41">
        <f>EXP('Med(1)'!$B$10*(A408-$A$1002))</f>
        <v>0.99999999999999767</v>
      </c>
      <c r="K408" s="41">
        <f t="shared" si="60"/>
        <v>0</v>
      </c>
      <c r="L408" s="41">
        <f t="shared" si="61"/>
        <v>6.5444265038304005E-4</v>
      </c>
      <c r="M408" s="41">
        <f t="shared" si="62"/>
        <v>0</v>
      </c>
      <c r="N408" s="41"/>
    </row>
    <row r="409" spans="1:14" x14ac:dyDescent="0.25">
      <c r="A409" s="41">
        <f t="shared" si="58"/>
        <v>4.0700000000000339E-4</v>
      </c>
      <c r="B409" s="41">
        <f t="shared" si="55"/>
        <v>0.184602327910976</v>
      </c>
      <c r="C409" s="41" t="str">
        <f t="shared" si="54"/>
        <v>0.784265533184626+0.620425316584224i</v>
      </c>
      <c r="D409" s="41" t="str">
        <f>COMPLEX(COS($A409*'Med(1)'!$B$11),SIN($A409*'Med(1)'!$B$11))</f>
        <v>0.754539495250537+0.656254638160421i</v>
      </c>
      <c r="E409" s="41">
        <f>EXP(-A409*'Med(1)'!$B$10)</f>
        <v>0.99999999999999845</v>
      </c>
      <c r="F409" s="41" t="str">
        <f t="shared" si="59"/>
        <v>0.184602327910976+0.98281329891788i</v>
      </c>
      <c r="G409" s="41" t="str">
        <f>COMPLEX(COS(-$A409*'Med(1)'!$B$11),SIN(-$A409*'Med(1)'!$B$11))</f>
        <v>0.754539495250537-0.656254638160421i</v>
      </c>
      <c r="H409" s="42" t="str">
        <f t="shared" si="56"/>
        <v>0</v>
      </c>
      <c r="I409" s="41">
        <f t="shared" si="57"/>
        <v>0</v>
      </c>
      <c r="J409" s="41">
        <f>EXP('Med(1)'!$B$10*(A409-$A$1002))</f>
        <v>0.99999999999999767</v>
      </c>
      <c r="K409" s="41">
        <f t="shared" si="60"/>
        <v>0</v>
      </c>
      <c r="L409" s="41">
        <f t="shared" si="61"/>
        <v>4.89895981090322E-4</v>
      </c>
      <c r="M409" s="41">
        <f t="shared" si="62"/>
        <v>0</v>
      </c>
      <c r="N409" s="41"/>
    </row>
    <row r="410" spans="1:14" x14ac:dyDescent="0.25">
      <c r="A410" s="41">
        <f t="shared" si="58"/>
        <v>4.0800000000000341E-4</v>
      </c>
      <c r="B410" s="41">
        <f t="shared" si="55"/>
        <v>0.121853596741392</v>
      </c>
      <c r="C410" s="41" t="str">
        <f t="shared" si="54"/>
        <v>0.784265533184626+0.620425316584224i</v>
      </c>
      <c r="D410" s="41" t="str">
        <f>COMPLEX(COS($A410*'Med(1)'!$B$11),SIN($A410*'Med(1)'!$B$11))</f>
        <v>0.711367535856295+0.702820196728682i</v>
      </c>
      <c r="E410" s="41">
        <f>EXP(-A410*'Med(1)'!$B$10)</f>
        <v>0.99999999999999845</v>
      </c>
      <c r="F410" s="41" t="str">
        <f t="shared" si="59"/>
        <v>0.121853596741392+0.992548084961723i</v>
      </c>
      <c r="G410" s="41" t="str">
        <f>COMPLEX(COS(-$A410*'Med(1)'!$B$11),SIN(-$A410*'Med(1)'!$B$11))</f>
        <v>0.711367535856295-0.702820196728682i</v>
      </c>
      <c r="H410" s="42" t="str">
        <f t="shared" si="56"/>
        <v>0</v>
      </c>
      <c r="I410" s="41">
        <f t="shared" si="57"/>
        <v>0</v>
      </c>
      <c r="J410" s="41">
        <f>EXP('Med(1)'!$B$10*(A410-$A$1002))</f>
        <v>0.99999999999999767</v>
      </c>
      <c r="K410" s="41">
        <f t="shared" si="60"/>
        <v>0</v>
      </c>
      <c r="L410" s="41">
        <f t="shared" si="61"/>
        <v>3.23373968251347E-4</v>
      </c>
      <c r="M410" s="41">
        <f t="shared" si="62"/>
        <v>0</v>
      </c>
      <c r="N410" s="41"/>
    </row>
    <row r="411" spans="1:14" x14ac:dyDescent="0.25">
      <c r="A411" s="41">
        <f t="shared" si="58"/>
        <v>4.0900000000000344E-4</v>
      </c>
      <c r="B411" s="41">
        <f t="shared" si="55"/>
        <v>5.8613531237160399E-2</v>
      </c>
      <c r="C411" s="41" t="str">
        <f t="shared" si="54"/>
        <v>0.784265533184626+0.620425316584224i</v>
      </c>
      <c r="D411" s="41" t="str">
        <f>COMPLEX(COS($A411*'Med(1)'!$B$11),SIN($A411*'Med(1)'!$B$11))</f>
        <v>0.665327222106797+0.746551865260313i</v>
      </c>
      <c r="E411" s="41">
        <f>EXP(-A411*'Med(1)'!$B$10)</f>
        <v>0.99999999999999845</v>
      </c>
      <c r="F411" s="41" t="str">
        <f t="shared" si="59"/>
        <v>0.0586135312371604+0.998280749066067i</v>
      </c>
      <c r="G411" s="41" t="str">
        <f>COMPLEX(COS(-$A411*'Med(1)'!$B$11),SIN(-$A411*'Med(1)'!$B$11))</f>
        <v>0.665327222106797-0.746551865260313i</v>
      </c>
      <c r="H411" s="42" t="str">
        <f t="shared" si="56"/>
        <v>0</v>
      </c>
      <c r="I411" s="41">
        <f t="shared" si="57"/>
        <v>0</v>
      </c>
      <c r="J411" s="41">
        <f>EXP('Med(1)'!$B$10*(A411-$A$1002))</f>
        <v>0.99999999999999767</v>
      </c>
      <c r="K411" s="41">
        <f t="shared" si="60"/>
        <v>0</v>
      </c>
      <c r="L411" s="41">
        <f t="shared" si="61"/>
        <v>1.5554805681781199E-4</v>
      </c>
      <c r="M411" s="41">
        <f t="shared" si="62"/>
        <v>0</v>
      </c>
      <c r="N411" s="41"/>
    </row>
    <row r="412" spans="1:14" x14ac:dyDescent="0.25">
      <c r="A412" s="41">
        <f t="shared" si="58"/>
        <v>4.1000000000000346E-4</v>
      </c>
      <c r="B412" s="41">
        <f t="shared" si="55"/>
        <v>-4.8628739496215396E-3</v>
      </c>
      <c r="C412" s="41" t="str">
        <f t="shared" si="54"/>
        <v>0.784265533184626+0.620425316584224i</v>
      </c>
      <c r="D412" s="41" t="str">
        <f>COMPLEX(COS($A412*'Med(1)'!$B$11),SIN($A412*'Med(1)'!$B$11))</f>
        <v>0.616604196342754+0.787273310263028i</v>
      </c>
      <c r="E412" s="41">
        <f>EXP(-A412*'Med(1)'!$B$10)</f>
        <v>0.99999999999999845</v>
      </c>
      <c r="F412" s="41" t="str">
        <f t="shared" si="59"/>
        <v>-0.00486287394962154+0.999988176158572i</v>
      </c>
      <c r="G412" s="41" t="str">
        <f>COMPLEX(COS(-$A412*'Med(1)'!$B$11),SIN(-$A412*'Med(1)'!$B$11))</f>
        <v>0.616604196342754-0.787273310263028i</v>
      </c>
      <c r="H412" s="42" t="str">
        <f t="shared" si="56"/>
        <v>0</v>
      </c>
      <c r="I412" s="41">
        <f t="shared" si="57"/>
        <v>0</v>
      </c>
      <c r="J412" s="41">
        <f>EXP('Med(1)'!$B$10*(A412-$A$1002))</f>
        <v>0.99999999999999767</v>
      </c>
      <c r="K412" s="41">
        <f t="shared" si="60"/>
        <v>0</v>
      </c>
      <c r="L412" s="41">
        <f t="shared" si="61"/>
        <v>-1.2905050718630401E-5</v>
      </c>
      <c r="M412" s="41">
        <f t="shared" si="62"/>
        <v>0</v>
      </c>
      <c r="N412" s="41"/>
    </row>
    <row r="413" spans="1:14" x14ac:dyDescent="0.25">
      <c r="A413" s="41">
        <f t="shared" si="58"/>
        <v>4.1100000000000348E-4</v>
      </c>
      <c r="B413" s="41">
        <f t="shared" si="55"/>
        <v>-6.8319671205243404E-2</v>
      </c>
      <c r="C413" s="41" t="str">
        <f t="shared" si="54"/>
        <v>0.784265533184626+0.620425316584224i</v>
      </c>
      <c r="D413" s="41" t="str">
        <f>COMPLEX(COS($A413*'Med(1)'!$B$11),SIN($A413*'Med(1)'!$B$11))</f>
        <v>0.565394918053962+0.82482033597551i</v>
      </c>
      <c r="E413" s="41">
        <f>EXP(-A413*'Med(1)'!$B$10)</f>
        <v>0.99999999999999845</v>
      </c>
      <c r="F413" s="41" t="str">
        <f t="shared" si="59"/>
        <v>-0.0683196712052434+0.997663481604095i</v>
      </c>
      <c r="G413" s="41" t="str">
        <f>COMPLEX(COS(-$A413*'Med(1)'!$B$11),SIN(-$A413*'Med(1)'!$B$11))</f>
        <v>0.565394918053962-0.82482033597551i</v>
      </c>
      <c r="H413" s="42" t="str">
        <f t="shared" si="56"/>
        <v>0</v>
      </c>
      <c r="I413" s="41">
        <f t="shared" si="57"/>
        <v>0</v>
      </c>
      <c r="J413" s="41">
        <f>EXP('Med(1)'!$B$10*(A413-$A$1002))</f>
        <v>0.99999999999999767</v>
      </c>
      <c r="K413" s="41">
        <f t="shared" si="60"/>
        <v>0</v>
      </c>
      <c r="L413" s="41">
        <f t="shared" si="61"/>
        <v>-1.81306122905457E-4</v>
      </c>
      <c r="M413" s="41">
        <f t="shared" si="62"/>
        <v>0</v>
      </c>
      <c r="N413" s="41"/>
    </row>
    <row r="414" spans="1:14" x14ac:dyDescent="0.25">
      <c r="A414" s="41">
        <f t="shared" si="58"/>
        <v>4.1200000000000351E-4</v>
      </c>
      <c r="B414" s="41">
        <f t="shared" si="55"/>
        <v>-0.13150099197848999</v>
      </c>
      <c r="C414" s="41" t="str">
        <f t="shared" si="54"/>
        <v>0.784265533184626+0.620425316584224i</v>
      </c>
      <c r="D414" s="41" t="str">
        <f>COMPLEX(COS($A414*'Med(1)'!$B$11),SIN($A414*'Med(1)'!$B$11))</f>
        <v>0.511905871721378+0.85904154643252i</v>
      </c>
      <c r="E414" s="41">
        <f>EXP(-A414*'Med(1)'!$B$10)</f>
        <v>0.99999999999999845</v>
      </c>
      <c r="F414" s="41" t="str">
        <f t="shared" si="59"/>
        <v>-0.13150099197849+0.991316038964704i</v>
      </c>
      <c r="G414" s="41" t="str">
        <f>COMPLEX(COS(-$A414*'Med(1)'!$B$11),SIN(-$A414*'Med(1)'!$B$11))</f>
        <v>0.511905871721378-0.85904154643252i</v>
      </c>
      <c r="H414" s="42" t="str">
        <f t="shared" si="56"/>
        <v>0</v>
      </c>
      <c r="I414" s="41">
        <f t="shared" si="57"/>
        <v>0</v>
      </c>
      <c r="J414" s="41">
        <f>EXP('Med(1)'!$B$10*(A414-$A$1002))</f>
        <v>0.99999999999999767</v>
      </c>
      <c r="K414" s="41">
        <f t="shared" si="60"/>
        <v>0</v>
      </c>
      <c r="L414" s="41">
        <f t="shared" si="61"/>
        <v>-3.4897613810547402E-4</v>
      </c>
      <c r="M414" s="41">
        <f t="shared" si="62"/>
        <v>0</v>
      </c>
      <c r="N414" s="41"/>
    </row>
    <row r="415" spans="1:14" x14ac:dyDescent="0.25">
      <c r="A415" s="41">
        <f t="shared" si="58"/>
        <v>4.1300000000000353E-4</v>
      </c>
      <c r="B415" s="41">
        <f t="shared" si="55"/>
        <v>-0.19415207848597901</v>
      </c>
      <c r="C415" s="41" t="str">
        <f t="shared" si="54"/>
        <v>0.784265533184626+0.620425316584224i</v>
      </c>
      <c r="D415" s="41" t="str">
        <f>COMPLEX(COS($A415*'Med(1)'!$B$11),SIN($A415*'Med(1)'!$B$11))</f>
        <v>0.45635273423672+0.889798955919071i</v>
      </c>
      <c r="E415" s="41">
        <f>EXP(-A415*'Med(1)'!$B$10)</f>
        <v>0.99999999999999845</v>
      </c>
      <c r="F415" s="41" t="str">
        <f t="shared" si="59"/>
        <v>-0.194152078485979+0.980971442203886i</v>
      </c>
      <c r="G415" s="41" t="str">
        <f>COMPLEX(COS(-$A415*'Med(1)'!$B$11),SIN(-$A415*'Med(1)'!$B$11))</f>
        <v>0.45635273423672-0.889798955919071i</v>
      </c>
      <c r="H415" s="42" t="str">
        <f t="shared" si="56"/>
        <v>0</v>
      </c>
      <c r="I415" s="41">
        <f t="shared" si="57"/>
        <v>0</v>
      </c>
      <c r="J415" s="41">
        <f>EXP('Med(1)'!$B$10*(A415-$A$1002))</f>
        <v>0.99999999999999767</v>
      </c>
      <c r="K415" s="41">
        <f t="shared" si="60"/>
        <v>0</v>
      </c>
      <c r="L415" s="41">
        <f t="shared" si="61"/>
        <v>-5.1523902242707595E-4</v>
      </c>
      <c r="M415" s="41">
        <f t="shared" si="62"/>
        <v>0</v>
      </c>
      <c r="N415" s="41"/>
    </row>
    <row r="416" spans="1:14" x14ac:dyDescent="0.25">
      <c r="A416" s="41">
        <f t="shared" si="58"/>
        <v>4.1400000000000356E-4</v>
      </c>
      <c r="B416" s="41">
        <f t="shared" si="55"/>
        <v>-0.25602031093865502</v>
      </c>
      <c r="C416" s="41" t="str">
        <f t="shared" si="54"/>
        <v>0.784265533184626+0.620425316584224i</v>
      </c>
      <c r="D416" s="41" t="str">
        <f>COMPLEX(COS($A416*'Med(1)'!$B$11),SIN($A416*'Med(1)'!$B$11))</f>
        <v>0.398959505256736+0.916968545352184i</v>
      </c>
      <c r="E416" s="41">
        <f>EXP(-A416*'Med(1)'!$B$10)</f>
        <v>0.99999999999999833</v>
      </c>
      <c r="F416" s="41" t="str">
        <f t="shared" si="59"/>
        <v>-0.256020310938655+0.966671402487355i</v>
      </c>
      <c r="G416" s="41" t="str">
        <f>COMPLEX(COS(-$A416*'Med(1)'!$B$11),SIN(-$A416*'Med(1)'!$B$11))</f>
        <v>0.398959505256736-0.916968545352184i</v>
      </c>
      <c r="H416" s="42" t="str">
        <f t="shared" si="56"/>
        <v>0</v>
      </c>
      <c r="I416" s="41">
        <f t="shared" si="57"/>
        <v>0</v>
      </c>
      <c r="J416" s="41">
        <f>EXP('Med(1)'!$B$10*(A416-$A$1002))</f>
        <v>0.99999999999999767</v>
      </c>
      <c r="K416" s="41">
        <f t="shared" si="60"/>
        <v>0</v>
      </c>
      <c r="L416" s="41">
        <f t="shared" si="61"/>
        <v>-6.7942437576857997E-4</v>
      </c>
      <c r="M416" s="41">
        <f t="shared" si="62"/>
        <v>0</v>
      </c>
      <c r="N416" s="41"/>
    </row>
    <row r="417" spans="1:14" x14ac:dyDescent="0.25">
      <c r="A417" s="41">
        <f t="shared" si="58"/>
        <v>4.1500000000000358E-4</v>
      </c>
      <c r="B417" s="41">
        <f t="shared" si="55"/>
        <v>-0.31685622614757297</v>
      </c>
      <c r="C417" s="41" t="str">
        <f t="shared" si="54"/>
        <v>0.784265533184626+0.620425316584224i</v>
      </c>
      <c r="D417" s="41" t="str">
        <f>COMPLEX(COS($A417*'Med(1)'!$B$11),SIN($A417*'Med(1)'!$B$11))</f>
        <v>0.339957603998652+0.940440762346835i</v>
      </c>
      <c r="E417" s="41">
        <f>EXP(-A417*'Med(1)'!$B$10)</f>
        <v>0.99999999999999833</v>
      </c>
      <c r="F417" s="41" t="str">
        <f t="shared" si="59"/>
        <v>-0.316856226147573+0.948473579996572i</v>
      </c>
      <c r="G417" s="41" t="str">
        <f>COMPLEX(COS(-$A417*'Med(1)'!$B$11),SIN(-$A417*'Med(1)'!$B$11))</f>
        <v>0.339957603998652-0.940440762346835i</v>
      </c>
      <c r="H417" s="42" t="str">
        <f t="shared" si="56"/>
        <v>0</v>
      </c>
      <c r="I417" s="41">
        <f t="shared" si="57"/>
        <v>0</v>
      </c>
      <c r="J417" s="41">
        <f>EXP('Med(1)'!$B$10*(A417-$A$1002))</f>
        <v>0.99999999999999778</v>
      </c>
      <c r="K417" s="41">
        <f t="shared" si="60"/>
        <v>0</v>
      </c>
      <c r="L417" s="41">
        <f t="shared" si="61"/>
        <v>-8.4087017498500703E-4</v>
      </c>
      <c r="M417" s="41">
        <f t="shared" si="62"/>
        <v>0</v>
      </c>
      <c r="N417" s="41"/>
    </row>
    <row r="418" spans="1:14" x14ac:dyDescent="0.25">
      <c r="A418" s="41">
        <f t="shared" si="58"/>
        <v>4.1600000000000361E-4</v>
      </c>
      <c r="B418" s="41">
        <f t="shared" si="55"/>
        <v>-0.376414523401707</v>
      </c>
      <c r="C418" s="41" t="str">
        <f t="shared" si="54"/>
        <v>0.784265533184626+0.620425316584224i</v>
      </c>
      <c r="D418" s="41" t="str">
        <f>COMPLEX(COS($A418*'Med(1)'!$B$11),SIN($A418*'Med(1)'!$B$11))</f>
        <v>0.279584936118701+0.960120962949722i</v>
      </c>
      <c r="E418" s="41">
        <f>EXP(-A418*'Med(1)'!$B$10)</f>
        <v>0.99999999999999833</v>
      </c>
      <c r="F418" s="41" t="str">
        <f t="shared" si="59"/>
        <v>-0.376414523401707+0.926451351433124i</v>
      </c>
      <c r="G418" s="41" t="str">
        <f>COMPLEX(COS(-$A418*'Med(1)'!$B$11),SIN(-$A418*'Med(1)'!$B$11))</f>
        <v>0.279584936118701-0.960120962949722i</v>
      </c>
      <c r="H418" s="42" t="str">
        <f t="shared" si="56"/>
        <v>0</v>
      </c>
      <c r="I418" s="41">
        <f t="shared" si="57"/>
        <v>0</v>
      </c>
      <c r="J418" s="41">
        <f>EXP('Med(1)'!$B$10*(A418-$A$1002))</f>
        <v>0.99999999999999778</v>
      </c>
      <c r="K418" s="41">
        <f t="shared" si="60"/>
        <v>0</v>
      </c>
      <c r="L418" s="41">
        <f t="shared" si="61"/>
        <v>-9.98925443277473E-4</v>
      </c>
      <c r="M418" s="41">
        <f t="shared" si="62"/>
        <v>0</v>
      </c>
      <c r="N418" s="41"/>
    </row>
    <row r="419" spans="1:14" x14ac:dyDescent="0.25">
      <c r="A419" s="41">
        <f t="shared" si="58"/>
        <v>4.1700000000000363E-4</v>
      </c>
      <c r="B419" s="41">
        <f t="shared" si="55"/>
        <v>-0.43445505356195602</v>
      </c>
      <c r="C419" s="41" t="str">
        <f t="shared" si="54"/>
        <v>0.784265533184626+0.620425316584224i</v>
      </c>
      <c r="D419" s="41" t="str">
        <f>COMPLEX(COS($A419*'Med(1)'!$B$11),SIN($A419*'Med(1)'!$B$11))</f>
        <v>0.218084934436243+0.97592979325971i</v>
      </c>
      <c r="E419" s="41">
        <f>EXP(-A419*'Med(1)'!$B$10)</f>
        <v>0.99999999999999833</v>
      </c>
      <c r="F419" s="41" t="str">
        <f t="shared" si="59"/>
        <v>-0.434455053561956+0.900693514151442i</v>
      </c>
      <c r="G419" s="41" t="str">
        <f>COMPLEX(COS(-$A419*'Med(1)'!$B$11),SIN(-$A419*'Med(1)'!$B$11))</f>
        <v>0.218084934436243-0.97592979325971i</v>
      </c>
      <c r="H419" s="42" t="str">
        <f t="shared" si="56"/>
        <v>0</v>
      </c>
      <c r="I419" s="41">
        <f t="shared" si="57"/>
        <v>0</v>
      </c>
      <c r="J419" s="41">
        <f>EXP('Med(1)'!$B$10*(A419-$A$1002))</f>
        <v>0.99999999999999778</v>
      </c>
      <c r="K419" s="41">
        <f t="shared" si="60"/>
        <v>0</v>
      </c>
      <c r="L419" s="41">
        <f t="shared" si="61"/>
        <v>-1.15295287504187E-3</v>
      </c>
      <c r="M419" s="41">
        <f t="shared" si="62"/>
        <v>0</v>
      </c>
      <c r="N419" s="41"/>
    </row>
    <row r="420" spans="1:14" x14ac:dyDescent="0.25">
      <c r="A420" s="41">
        <f t="shared" si="58"/>
        <v>4.1800000000000366E-4</v>
      </c>
      <c r="B420" s="41">
        <f t="shared" si="55"/>
        <v>-0.49074378738313701</v>
      </c>
      <c r="C420" s="41" t="str">
        <f t="shared" si="54"/>
        <v>0.784265533184626+0.620425316584224i</v>
      </c>
      <c r="D420" s="41" t="str">
        <f>COMPLEX(COS($A420*'Med(1)'!$B$11),SIN($A420*'Med(1)'!$B$11))</f>
        <v>0.155705577371403+0.987803509396195i</v>
      </c>
      <c r="E420" s="41">
        <f>EXP(-A420*'Med(1)'!$B$10)</f>
        <v>0.99999999999999833</v>
      </c>
      <c r="F420" s="41" t="str">
        <f t="shared" si="59"/>
        <v>-0.490743787383137+0.871303928112832i</v>
      </c>
      <c r="G420" s="41" t="str">
        <f>COMPLEX(COS(-$A420*'Med(1)'!$B$11),SIN(-$A420*'Med(1)'!$B$11))</f>
        <v>0.155705577371403-0.987803509396195i</v>
      </c>
      <c r="H420" s="42" t="str">
        <f t="shared" si="56"/>
        <v>0</v>
      </c>
      <c r="I420" s="41">
        <f t="shared" si="57"/>
        <v>0</v>
      </c>
      <c r="J420" s="41">
        <f>EXP('Med(1)'!$B$10*(A420-$A$1002))</f>
        <v>0.99999999999999778</v>
      </c>
      <c r="K420" s="41">
        <f t="shared" si="60"/>
        <v>0</v>
      </c>
      <c r="L420" s="41">
        <f t="shared" si="61"/>
        <v>-1.302331405593E-3</v>
      </c>
      <c r="M420" s="41">
        <f t="shared" si="62"/>
        <v>0</v>
      </c>
      <c r="N420" s="41"/>
    </row>
    <row r="421" spans="1:14" x14ac:dyDescent="0.25">
      <c r="A421" s="41">
        <f t="shared" si="58"/>
        <v>4.1900000000000368E-4</v>
      </c>
      <c r="B421" s="41">
        <f t="shared" si="55"/>
        <v>-0.54505375915952103</v>
      </c>
      <c r="C421" s="41" t="str">
        <f t="shared" si="54"/>
        <v>0.784265533184626+0.620425316584224i</v>
      </c>
      <c r="D421" s="41" t="str">
        <f>COMPLEX(COS($A421*'Med(1)'!$B$11),SIN($A421*'Med(1)'!$B$11))</f>
        <v>0.0926983890541098+0.995694234525225i</v>
      </c>
      <c r="E421" s="41">
        <f>EXP(-A421*'Med(1)'!$B$10)</f>
        <v>0.99999999999999833</v>
      </c>
      <c r="F421" s="41" t="str">
        <f t="shared" si="59"/>
        <v>-0.545053759159521+0.838401097104526i</v>
      </c>
      <c r="G421" s="41" t="str">
        <f>COMPLEX(COS(-$A421*'Med(1)'!$B$11),SIN(-$A421*'Med(1)'!$B$11))</f>
        <v>0.0926983890541098-0.995694234525225i</v>
      </c>
      <c r="H421" s="42" t="str">
        <f t="shared" si="56"/>
        <v>0</v>
      </c>
      <c r="I421" s="41">
        <f t="shared" si="57"/>
        <v>0</v>
      </c>
      <c r="J421" s="41">
        <f>EXP('Med(1)'!$B$10*(A421-$A$1002))</f>
        <v>0.99999999999999778</v>
      </c>
      <c r="K421" s="41">
        <f t="shared" si="60"/>
        <v>0</v>
      </c>
      <c r="L421" s="41">
        <f t="shared" si="61"/>
        <v>-1.4464587154024999E-3</v>
      </c>
      <c r="M421" s="41">
        <f t="shared" si="62"/>
        <v>0</v>
      </c>
      <c r="N421" s="41"/>
    </row>
    <row r="422" spans="1:14" x14ac:dyDescent="0.25">
      <c r="A422" s="41">
        <f t="shared" si="58"/>
        <v>4.200000000000037E-4</v>
      </c>
      <c r="B422" s="41">
        <f t="shared" si="55"/>
        <v>-0.59716598188899195</v>
      </c>
      <c r="C422" s="41" t="str">
        <f t="shared" ref="C422:C485" si="63">C421</f>
        <v>0.784265533184626+0.620425316584224i</v>
      </c>
      <c r="D422" s="41" t="str">
        <f>COMPLEX(COS($A422*'Med(1)'!$B$11),SIN($A422*'Med(1)'!$B$11))</f>
        <v>0.0293174251362079+0.999570151907i</v>
      </c>
      <c r="E422" s="41">
        <f>EXP(-A422*'Med(1)'!$B$10)</f>
        <v>0.99999999999999833</v>
      </c>
      <c r="F422" s="41" t="str">
        <f t="shared" si="59"/>
        <v>-0.597165981888992+0.802117690912346i</v>
      </c>
      <c r="G422" s="41" t="str">
        <f>COMPLEX(COS(-$A422*'Med(1)'!$B$11),SIN(-$A422*'Med(1)'!$B$11))</f>
        <v>0.0293174251362079-0.999570151907i</v>
      </c>
      <c r="H422" s="42" t="str">
        <f t="shared" si="56"/>
        <v>0</v>
      </c>
      <c r="I422" s="41">
        <f t="shared" si="57"/>
        <v>0</v>
      </c>
      <c r="J422" s="41">
        <f>EXP('Med(1)'!$B$10*(A422-$A$1002))</f>
        <v>0.99999999999999778</v>
      </c>
      <c r="K422" s="41">
        <f t="shared" si="60"/>
        <v>0</v>
      </c>
      <c r="L422" s="41">
        <f t="shared" si="61"/>
        <v>-1.58475365875318E-3</v>
      </c>
      <c r="M422" s="41">
        <f t="shared" si="62"/>
        <v>0</v>
      </c>
      <c r="N422" s="41"/>
    </row>
    <row r="423" spans="1:14" x14ac:dyDescent="0.25">
      <c r="A423" s="41">
        <f t="shared" si="58"/>
        <v>4.2100000000000373E-4</v>
      </c>
      <c r="B423" s="41">
        <f t="shared" si="55"/>
        <v>-0.64687033026572005</v>
      </c>
      <c r="C423" s="41" t="str">
        <f t="shared" si="63"/>
        <v>0.784265533184626+0.620425316584224i</v>
      </c>
      <c r="D423" s="41" t="str">
        <f>COMPLEX(COS($A423*'Med(1)'!$B$11),SIN($A423*'Med(1)'!$B$11))</f>
        <v>-0.0341817516039455+0.999415633186357i</v>
      </c>
      <c r="E423" s="41">
        <f>EXP(-A423*'Med(1)'!$B$10)</f>
        <v>0.99999999999999833</v>
      </c>
      <c r="F423" s="41" t="str">
        <f t="shared" si="59"/>
        <v>-0.64687033026572+0.762600010373666i</v>
      </c>
      <c r="G423" s="41" t="str">
        <f>COMPLEX(COS(-$A423*'Med(1)'!$B$11),SIN(-$A423*'Med(1)'!$B$11))</f>
        <v>-0.0341817516039455-0.999415633186357i</v>
      </c>
      <c r="H423" s="42" t="str">
        <f t="shared" si="56"/>
        <v>0</v>
      </c>
      <c r="I423" s="41">
        <f t="shared" si="57"/>
        <v>0</v>
      </c>
      <c r="J423" s="41">
        <f>EXP('Med(1)'!$B$10*(A423-$A$1002))</f>
        <v>0.99999999999999778</v>
      </c>
      <c r="K423" s="41">
        <f t="shared" si="60"/>
        <v>0</v>
      </c>
      <c r="L423" s="41">
        <f t="shared" si="61"/>
        <v>-1.7166586070169699E-3</v>
      </c>
      <c r="M423" s="41">
        <f t="shared" si="62"/>
        <v>0</v>
      </c>
      <c r="N423" s="41"/>
    </row>
    <row r="424" spans="1:14" x14ac:dyDescent="0.25">
      <c r="A424" s="41">
        <f t="shared" si="58"/>
        <v>4.2200000000000375E-4</v>
      </c>
      <c r="B424" s="41">
        <f t="shared" si="55"/>
        <v>-0.69396638794097998</v>
      </c>
      <c r="C424" s="41" t="str">
        <f t="shared" si="63"/>
        <v>0.784265533184626+0.620425316584224i</v>
      </c>
      <c r="D424" s="41" t="str">
        <f>COMPLEX(COS($A424*'Med(1)'!$B$11),SIN($A424*'Med(1)'!$B$11))</f>
        <v>-0.0975431017338885+0.99523130140894i</v>
      </c>
      <c r="E424" s="41">
        <f>EXP(-A424*'Med(1)'!$B$10)</f>
        <v>0.99999999999999833</v>
      </c>
      <c r="F424" s="41" t="str">
        <f t="shared" si="59"/>
        <v>-0.69396638794098+0.720007397467655i</v>
      </c>
      <c r="G424" s="41" t="str">
        <f>COMPLEX(COS(-$A424*'Med(1)'!$B$11),SIN(-$A424*'Med(1)'!$B$11))</f>
        <v>-0.0975431017338885-0.99523130140894i</v>
      </c>
      <c r="H424" s="42" t="str">
        <f t="shared" si="56"/>
        <v>0</v>
      </c>
      <c r="I424" s="41">
        <f t="shared" si="57"/>
        <v>0</v>
      </c>
      <c r="J424" s="41">
        <f>EXP('Med(1)'!$B$10*(A424-$A$1002))</f>
        <v>0.99999999999999778</v>
      </c>
      <c r="K424" s="41">
        <f t="shared" si="60"/>
        <v>0</v>
      </c>
      <c r="L424" s="41">
        <f t="shared" si="61"/>
        <v>-1.84164169710798E-3</v>
      </c>
      <c r="M424" s="41">
        <f t="shared" si="62"/>
        <v>0</v>
      </c>
      <c r="N424" s="41"/>
    </row>
    <row r="425" spans="1:14" x14ac:dyDescent="0.25">
      <c r="A425" s="41">
        <f t="shared" si="58"/>
        <v>4.2300000000000378E-4</v>
      </c>
      <c r="B425" s="41">
        <f t="shared" si="55"/>
        <v>-0.73826425563579101</v>
      </c>
      <c r="C425" s="41" t="str">
        <f t="shared" si="63"/>
        <v>0.784265533184626+0.620425316584224i</v>
      </c>
      <c r="D425" s="41" t="str">
        <f>COMPLEX(COS($A425*'Med(1)'!$B$11),SIN($A425*'Med(1)'!$B$11))</f>
        <v>-0.160511141561378+0.987034028508979i</v>
      </c>
      <c r="E425" s="41">
        <f>EXP(-A425*'Med(1)'!$B$10)</f>
        <v>0.99999999999999833</v>
      </c>
      <c r="F425" s="41" t="str">
        <f t="shared" si="59"/>
        <v>-0.738264255635791+0.674511592821449i</v>
      </c>
      <c r="G425" s="41" t="str">
        <f>COMPLEX(COS(-$A425*'Med(1)'!$B$11),SIN(-$A425*'Med(1)'!$B$11))</f>
        <v>-0.160511141561378-0.987034028508979i</v>
      </c>
      <c r="H425" s="42" t="str">
        <f t="shared" si="56"/>
        <v>0</v>
      </c>
      <c r="I425" s="41">
        <f t="shared" si="57"/>
        <v>0</v>
      </c>
      <c r="J425" s="41">
        <f>EXP('Med(1)'!$B$10*(A425-$A$1002))</f>
        <v>0.99999999999999778</v>
      </c>
      <c r="K425" s="41">
        <f t="shared" si="60"/>
        <v>0</v>
      </c>
      <c r="L425" s="41">
        <f t="shared" si="61"/>
        <v>-1.9591989760444802E-3</v>
      </c>
      <c r="M425" s="41">
        <f t="shared" si="62"/>
        <v>0</v>
      </c>
      <c r="N425" s="41"/>
    </row>
    <row r="426" spans="1:14" x14ac:dyDescent="0.25">
      <c r="A426" s="41">
        <f t="shared" si="58"/>
        <v>4.240000000000038E-4</v>
      </c>
      <c r="B426" s="41">
        <f t="shared" si="55"/>
        <v>-0.77958531684697197</v>
      </c>
      <c r="C426" s="41" t="str">
        <f t="shared" si="63"/>
        <v>0.784265533184626+0.620425316584224i</v>
      </c>
      <c r="D426" s="41" t="str">
        <f>COMPLEX(COS($A426*'Med(1)'!$B$11),SIN($A426*'Med(1)'!$B$11))</f>
        <v>-0.22283197328791+0.97485686727879i</v>
      </c>
      <c r="E426" s="41">
        <f>EXP(-A426*'Med(1)'!$B$10)</f>
        <v>0.99999999999999833</v>
      </c>
      <c r="F426" s="41" t="str">
        <f t="shared" si="59"/>
        <v>-0.779585316846972+0.626296043222854i</v>
      </c>
      <c r="G426" s="41" t="str">
        <f>COMPLEX(COS(-$A426*'Med(1)'!$B$11),SIN(-$A426*'Med(1)'!$B$11))</f>
        <v>-0.22283197328791-0.97485686727879i</v>
      </c>
      <c r="H426" s="42" t="str">
        <f t="shared" si="56"/>
        <v>0</v>
      </c>
      <c r="I426" s="41">
        <f t="shared" si="57"/>
        <v>0</v>
      </c>
      <c r="J426" s="41">
        <f>EXP('Med(1)'!$B$10*(A426-$A$1002))</f>
        <v>0.99999999999999778</v>
      </c>
      <c r="K426" s="41">
        <f t="shared" si="60"/>
        <v>0</v>
      </c>
      <c r="L426" s="41">
        <f t="shared" si="61"/>
        <v>-2.0688564329726898E-3</v>
      </c>
      <c r="M426" s="41">
        <f t="shared" si="62"/>
        <v>0</v>
      </c>
      <c r="N426" s="41"/>
    </row>
    <row r="427" spans="1:14" x14ac:dyDescent="0.25">
      <c r="A427" s="41">
        <f t="shared" si="58"/>
        <v>4.2500000000000383E-4</v>
      </c>
      <c r="B427" s="41">
        <f t="shared" si="55"/>
        <v>-0.81776295805912502</v>
      </c>
      <c r="C427" s="41" t="str">
        <f t="shared" si="63"/>
        <v>0.784265533184626+0.620425316584224i</v>
      </c>
      <c r="D427" s="41" t="str">
        <f>COMPLEX(COS($A427*'Med(1)'!$B$11),SIN($A427*'Med(1)'!$B$11))</f>
        <v>-0.284254308767631+0.958748918094324i</v>
      </c>
      <c r="E427" s="41">
        <f>EXP(-A427*'Med(1)'!$B$10)</f>
        <v>0.99999999999999833</v>
      </c>
      <c r="F427" s="41" t="str">
        <f t="shared" si="59"/>
        <v>-0.817762958059125+0.57555516193184i</v>
      </c>
      <c r="G427" s="41" t="str">
        <f>COMPLEX(COS(-$A427*'Med(1)'!$B$11),SIN(-$A427*'Med(1)'!$B$11))</f>
        <v>-0.284254308767631-0.958748918094324i</v>
      </c>
      <c r="H427" s="42" t="str">
        <f t="shared" si="56"/>
        <v>0</v>
      </c>
      <c r="I427" s="41">
        <f t="shared" si="57"/>
        <v>0</v>
      </c>
      <c r="J427" s="41">
        <f>EXP('Med(1)'!$B$10*(A427-$A$1002))</f>
        <v>0.99999999999999778</v>
      </c>
      <c r="K427" s="41">
        <f t="shared" si="60"/>
        <v>0</v>
      </c>
      <c r="L427" s="41">
        <f t="shared" si="61"/>
        <v>-2.1701719104587698E-3</v>
      </c>
      <c r="M427" s="41">
        <f t="shared" si="62"/>
        <v>0</v>
      </c>
      <c r="N427" s="41"/>
    </row>
    <row r="428" spans="1:14" x14ac:dyDescent="0.25">
      <c r="A428" s="41">
        <f t="shared" si="58"/>
        <v>4.2600000000000385E-4</v>
      </c>
      <c r="B428" s="41">
        <f t="shared" si="55"/>
        <v>-0.85264324055853902</v>
      </c>
      <c r="C428" s="41" t="str">
        <f t="shared" si="63"/>
        <v>0.784265533184626+0.620425316584224i</v>
      </c>
      <c r="D428" s="41" t="str">
        <f>COMPLEX(COS($A428*'Med(1)'!$B$11),SIN($A428*'Med(1)'!$B$11))</f>
        <v>-0.344530482743687+0.938775130934135i</v>
      </c>
      <c r="E428" s="41">
        <f>EXP(-A428*'Med(1)'!$B$10)</f>
        <v>0.99999999999999833</v>
      </c>
      <c r="F428" s="41" t="str">
        <f t="shared" si="59"/>
        <v>-0.852643240558539+0.522493544773358i</v>
      </c>
      <c r="G428" s="41" t="str">
        <f>COMPLEX(COS(-$A428*'Med(1)'!$B$11),SIN(-$A428*'Med(1)'!$B$11))</f>
        <v>-0.344530482743687-0.938775130934135i</v>
      </c>
      <c r="H428" s="42" t="str">
        <f t="shared" si="56"/>
        <v>0</v>
      </c>
      <c r="I428" s="41">
        <f t="shared" si="57"/>
        <v>0</v>
      </c>
      <c r="J428" s="41">
        <f>EXP('Med(1)'!$B$10*(A428-$A$1002))</f>
        <v>0.99999999999999778</v>
      </c>
      <c r="K428" s="41">
        <f t="shared" si="60"/>
        <v>0</v>
      </c>
      <c r="L428" s="41">
        <f t="shared" si="61"/>
        <v>-2.2627368873424699E-3</v>
      </c>
      <c r="M428" s="41">
        <f t="shared" si="62"/>
        <v>0</v>
      </c>
      <c r="N428" s="41"/>
    </row>
    <row r="429" spans="1:14" x14ac:dyDescent="0.25">
      <c r="A429" s="41">
        <f t="shared" si="58"/>
        <v>4.2700000000000387E-4</v>
      </c>
      <c r="B429" s="41">
        <f t="shared" si="55"/>
        <v>-0.88408552114015704</v>
      </c>
      <c r="C429" s="41" t="str">
        <f t="shared" si="63"/>
        <v>0.784265533184626+0.620425316584224i</v>
      </c>
      <c r="D429" s="41" t="str">
        <f>COMPLEX(COS($A429*'Med(1)'!$B$11),SIN($A429*'Med(1)'!$B$11))</f>
        <v>-0.403417451476487+0.915016043490067i</v>
      </c>
      <c r="E429" s="41">
        <f>EXP(-A429*'Med(1)'!$B$10)</f>
        <v>0.99999999999999833</v>
      </c>
      <c r="F429" s="41" t="str">
        <f t="shared" si="59"/>
        <v>-0.884085521140157+0.467325145172323i</v>
      </c>
      <c r="G429" s="41" t="str">
        <f>COMPLEX(COS(-$A429*'Med(1)'!$B$11),SIN(-$A429*'Med(1)'!$B$11))</f>
        <v>-0.403417451476487-0.915016043490067i</v>
      </c>
      <c r="H429" s="42" t="str">
        <f t="shared" si="56"/>
        <v>0</v>
      </c>
      <c r="I429" s="41">
        <f t="shared" si="57"/>
        <v>0</v>
      </c>
      <c r="J429" s="41">
        <f>EXP('Med(1)'!$B$10*(A429-$A$1002))</f>
        <v>0.99999999999999778</v>
      </c>
      <c r="K429" s="41">
        <f t="shared" si="60"/>
        <v>0</v>
      </c>
      <c r="L429" s="41">
        <f t="shared" si="61"/>
        <v>-2.34617812596367E-3</v>
      </c>
      <c r="M429" s="41">
        <f t="shared" si="62"/>
        <v>0</v>
      </c>
      <c r="N429" s="41"/>
    </row>
    <row r="430" spans="1:14" x14ac:dyDescent="0.25">
      <c r="A430" s="41">
        <f t="shared" si="58"/>
        <v>4.280000000000039E-4</v>
      </c>
      <c r="B430" s="41">
        <f t="shared" si="55"/>
        <v>-0.91196301920477996</v>
      </c>
      <c r="C430" s="41" t="str">
        <f t="shared" si="63"/>
        <v>0.784265533184626+0.620425316584224i</v>
      </c>
      <c r="D430" s="41" t="str">
        <f>COMPLEX(COS($A430*'Med(1)'!$B$11),SIN($A430*'Med(1)'!$B$11))</f>
        <v>-0.460677772737198+0.887567456425648i</v>
      </c>
      <c r="E430" s="41">
        <f>EXP(-A430*'Med(1)'!$B$10)</f>
        <v>0.99999999999999833</v>
      </c>
      <c r="F430" s="41" t="str">
        <f t="shared" si="59"/>
        <v>-0.91196301920478+0.410272411457192i</v>
      </c>
      <c r="G430" s="41" t="str">
        <f>COMPLEX(COS(-$A430*'Med(1)'!$B$11),SIN(-$A430*'Med(1)'!$B$11))</f>
        <v>-0.460677772737198-0.887567456425648i</v>
      </c>
      <c r="H430" s="42" t="str">
        <f t="shared" si="56"/>
        <v>0</v>
      </c>
      <c r="I430" s="41">
        <f t="shared" si="57"/>
        <v>0</v>
      </c>
      <c r="J430" s="41">
        <f>EXP('Med(1)'!$B$10*(A430-$A$1002))</f>
        <v>0.99999999999999778</v>
      </c>
      <c r="K430" s="41">
        <f t="shared" si="60"/>
        <v>0</v>
      </c>
      <c r="L430" s="41">
        <f t="shared" si="61"/>
        <v>-2.4201591771197501E-3</v>
      </c>
      <c r="M430" s="41">
        <f t="shared" si="62"/>
        <v>0</v>
      </c>
      <c r="N430" s="41"/>
    </row>
    <row r="431" spans="1:14" x14ac:dyDescent="0.25">
      <c r="A431" s="41">
        <f t="shared" si="58"/>
        <v>4.2900000000000392E-4</v>
      </c>
      <c r="B431" s="41">
        <f t="shared" si="55"/>
        <v>-0.93616332795991597</v>
      </c>
      <c r="C431" s="41" t="str">
        <f t="shared" si="63"/>
        <v>0.784265533184626+0.620425316584224i</v>
      </c>
      <c r="D431" s="41" t="str">
        <f>COMPLEX(COS($A431*'Med(1)'!$B$11),SIN($A431*'Med(1)'!$B$11))</f>
        <v>-0.516080563215021+0.856540047091592i</v>
      </c>
      <c r="E431" s="41">
        <f>EXP(-A431*'Med(1)'!$B$10)</f>
        <v>0.99999999999999833</v>
      </c>
      <c r="F431" s="41" t="str">
        <f t="shared" si="59"/>
        <v>-0.936163327959916+0.351565389910628i</v>
      </c>
      <c r="G431" s="41" t="str">
        <f>COMPLEX(COS(-$A431*'Med(1)'!$B$11),SIN(-$A431*'Med(1)'!$B$11))</f>
        <v>-0.516080563215021-0.856540047091592i</v>
      </c>
      <c r="H431" s="42" t="str">
        <f t="shared" si="56"/>
        <v>0</v>
      </c>
      <c r="I431" s="41">
        <f t="shared" si="57"/>
        <v>0</v>
      </c>
      <c r="J431" s="41">
        <f>EXP('Med(1)'!$B$10*(A431-$A$1002))</f>
        <v>0.99999999999999778</v>
      </c>
      <c r="K431" s="41">
        <f t="shared" si="60"/>
        <v>0</v>
      </c>
      <c r="L431" s="41">
        <f t="shared" si="61"/>
        <v>-2.4843817366857501E-3</v>
      </c>
      <c r="M431" s="41">
        <f t="shared" si="62"/>
        <v>0</v>
      </c>
      <c r="N431" s="41"/>
    </row>
    <row r="432" spans="1:14" x14ac:dyDescent="0.25">
      <c r="A432" s="41">
        <f t="shared" si="58"/>
        <v>4.3000000000000395E-4</v>
      </c>
      <c r="B432" s="41">
        <f t="shared" si="55"/>
        <v>-0.95658886766300399</v>
      </c>
      <c r="C432" s="41" t="str">
        <f t="shared" si="63"/>
        <v>0.784265533184626+0.620425316584224i</v>
      </c>
      <c r="D432" s="41" t="str">
        <f>COMPLEX(COS($A432*'Med(1)'!$B$11),SIN($A432*'Med(1)'!$B$11))</f>
        <v>-0.569402429477801+0.822058923255978i</v>
      </c>
      <c r="E432" s="41">
        <f>EXP(-A432*'Med(1)'!$B$10)</f>
        <v>0.99999999999999833</v>
      </c>
      <c r="F432" s="41" t="str">
        <f t="shared" si="59"/>
        <v>-0.956588867663004+0.291440797183938i</v>
      </c>
      <c r="G432" s="41" t="str">
        <f>COMPLEX(COS(-$A432*'Med(1)'!$B$11),SIN(-$A432*'Med(1)'!$B$11))</f>
        <v>-0.569402429477801-0.822058923255978i</v>
      </c>
      <c r="H432" s="42" t="str">
        <f t="shared" si="56"/>
        <v>0</v>
      </c>
      <c r="I432" s="41">
        <f t="shared" si="57"/>
        <v>0</v>
      </c>
      <c r="J432" s="41">
        <f>EXP('Med(1)'!$B$10*(A432-$A$1002))</f>
        <v>0.99999999999999778</v>
      </c>
      <c r="K432" s="41">
        <f t="shared" si="60"/>
        <v>0</v>
      </c>
      <c r="L432" s="41">
        <f t="shared" si="61"/>
        <v>-2.5385868484271898E-3</v>
      </c>
      <c r="M432" s="41">
        <f t="shared" si="62"/>
        <v>0</v>
      </c>
      <c r="N432" s="41"/>
    </row>
    <row r="433" spans="1:14" x14ac:dyDescent="0.25">
      <c r="A433" s="41">
        <f t="shared" si="58"/>
        <v>4.3100000000000397E-4</v>
      </c>
      <c r="B433" s="41">
        <f t="shared" si="55"/>
        <v>-0.97315727907945204</v>
      </c>
      <c r="C433" s="41" t="str">
        <f t="shared" si="63"/>
        <v>0.784265533184626+0.620425316584224i</v>
      </c>
      <c r="D433" s="41" t="str">
        <f>COMPLEX(COS($A433*'Med(1)'!$B$11),SIN($A433*'Med(1)'!$B$11))</f>
        <v>-0.62042836873216+0.784263118648551i</v>
      </c>
      <c r="E433" s="41">
        <f>EXP(-A433*'Med(1)'!$B$10)</f>
        <v>0.99999999999999833</v>
      </c>
      <c r="F433" s="41" t="str">
        <f t="shared" si="59"/>
        <v>-0.973157279079452+0.230141065815459i</v>
      </c>
      <c r="G433" s="41" t="str">
        <f>COMPLEX(COS(-$A433*'Med(1)'!$B$11),SIN(-$A433*'Med(1)'!$B$11))</f>
        <v>-0.62042836873216-0.784263118648551i</v>
      </c>
      <c r="H433" s="42" t="str">
        <f t="shared" si="56"/>
        <v>0</v>
      </c>
      <c r="I433" s="41">
        <f t="shared" si="57"/>
        <v>0</v>
      </c>
      <c r="J433" s="41">
        <f>EXP('Med(1)'!$B$10*(A433-$A$1002))</f>
        <v>0.99999999999999778</v>
      </c>
      <c r="K433" s="41">
        <f t="shared" si="60"/>
        <v>0</v>
      </c>
      <c r="L433" s="41">
        <f t="shared" si="61"/>
        <v>-2.5825559481553501E-3</v>
      </c>
      <c r="M433" s="41">
        <f t="shared" si="62"/>
        <v>0</v>
      </c>
      <c r="N433" s="41"/>
    </row>
    <row r="434" spans="1:14" x14ac:dyDescent="0.25">
      <c r="A434" s="41">
        <f t="shared" si="58"/>
        <v>4.32000000000004E-4</v>
      </c>
      <c r="B434" s="41">
        <f t="shared" si="55"/>
        <v>-0.98580175556902205</v>
      </c>
      <c r="C434" s="41" t="str">
        <f t="shared" si="63"/>
        <v>0.784265533184626+0.620425316584224i</v>
      </c>
      <c r="D434" s="41" t="str">
        <f>COMPLEX(COS($A434*'Med(1)'!$B$11),SIN($A434*'Med(1)'!$B$11))</f>
        <v>-0.668952635751179+0.743305032353173i</v>
      </c>
      <c r="E434" s="41">
        <f>EXP(-A434*'Med(1)'!$B$10)</f>
        <v>0.99999999999999833</v>
      </c>
      <c r="F434" s="41" t="str">
        <f t="shared" si="59"/>
        <v>-0.985801755569022+0.1679133667015i</v>
      </c>
      <c r="G434" s="41" t="str">
        <f>COMPLEX(COS(-$A434*'Med(1)'!$B$11),SIN(-$A434*'Med(1)'!$B$11))</f>
        <v>-0.668952635751179-0.743305032353173i</v>
      </c>
      <c r="H434" s="42" t="str">
        <f t="shared" si="56"/>
        <v>0</v>
      </c>
      <c r="I434" s="41">
        <f t="shared" si="57"/>
        <v>0</v>
      </c>
      <c r="J434" s="41">
        <f>EXP('Med(1)'!$B$10*(A434-$A$1002))</f>
        <v>0.99999999999999778</v>
      </c>
      <c r="K434" s="41">
        <f t="shared" si="60"/>
        <v>0</v>
      </c>
      <c r="L434" s="41">
        <f t="shared" si="61"/>
        <v>-2.6161117450151801E-3</v>
      </c>
      <c r="M434" s="41">
        <f t="shared" si="62"/>
        <v>0</v>
      </c>
      <c r="N434" s="41"/>
    </row>
    <row r="435" spans="1:14" x14ac:dyDescent="0.25">
      <c r="A435" s="41">
        <f t="shared" si="58"/>
        <v>4.3300000000000402E-4</v>
      </c>
      <c r="B435" s="41">
        <f t="shared" si="55"/>
        <v>-0.99447131246150999</v>
      </c>
      <c r="C435" s="41" t="str">
        <f t="shared" si="63"/>
        <v>0.784265533184626+0.620425316584224i</v>
      </c>
      <c r="D435" s="41" t="str">
        <f>COMPLEX(COS($A435*'Med(1)'!$B$11),SIN($A435*'Med(1)'!$B$11))</f>
        <v>-0.714779572473974+0.699349814308922i</v>
      </c>
      <c r="E435" s="41">
        <f>EXP(-A435*'Med(1)'!$B$10)</f>
        <v>0.99999999999999833</v>
      </c>
      <c r="F435" s="41" t="str">
        <f t="shared" si="59"/>
        <v>-0.99447131246151+0.105008612461454i</v>
      </c>
      <c r="G435" s="41" t="str">
        <f>COMPLEX(COS(-$A435*'Med(1)'!$B$11),SIN(-$A435*'Med(1)'!$B$11))</f>
        <v>-0.714779572473974-0.699349814308922i</v>
      </c>
      <c r="H435" s="42" t="str">
        <f t="shared" si="56"/>
        <v>0</v>
      </c>
      <c r="I435" s="41">
        <f t="shared" si="57"/>
        <v>0</v>
      </c>
      <c r="J435" s="41">
        <f>EXP('Med(1)'!$B$10*(A435-$A$1002))</f>
        <v>0.99999999999999778</v>
      </c>
      <c r="K435" s="41">
        <f t="shared" si="60"/>
        <v>0</v>
      </c>
      <c r="L435" s="41">
        <f t="shared" si="61"/>
        <v>-2.6391189363519601E-3</v>
      </c>
      <c r="M435" s="41">
        <f t="shared" si="62"/>
        <v>0</v>
      </c>
      <c r="N435" s="41"/>
    </row>
    <row r="436" spans="1:14" x14ac:dyDescent="0.25">
      <c r="A436" s="41">
        <f t="shared" si="58"/>
        <v>4.3400000000000404E-4</v>
      </c>
      <c r="B436" s="41">
        <f t="shared" si="55"/>
        <v>-0.99913099263557203</v>
      </c>
      <c r="C436" s="41" t="str">
        <f t="shared" si="63"/>
        <v>0.784265533184626+0.620425316584224i</v>
      </c>
      <c r="D436" s="41" t="str">
        <f>COMPLEX(COS($A436*'Med(1)'!$B$11),SIN($A436*'Med(1)'!$B$11))</f>
        <v>-0.757724396932138+0.652574699397569i</v>
      </c>
      <c r="E436" s="41">
        <f>EXP(-A436*'Med(1)'!$B$10)</f>
        <v>0.99999999999999833</v>
      </c>
      <c r="F436" s="41" t="str">
        <f t="shared" si="59"/>
        <v>-0.999130992635572+0.0416804457156195i</v>
      </c>
      <c r="G436" s="41" t="str">
        <f>COMPLEX(COS(-$A436*'Med(1)'!$B$11),SIN(-$A436*'Med(1)'!$B$11))</f>
        <v>-0.757724396932138-0.652574699397569i</v>
      </c>
      <c r="H436" s="42" t="str">
        <f t="shared" si="56"/>
        <v>0</v>
      </c>
      <c r="I436" s="41">
        <f t="shared" si="57"/>
        <v>0</v>
      </c>
      <c r="J436" s="41">
        <f>EXP('Med(1)'!$B$10*(A436-$A$1002))</f>
        <v>0.99999999999999778</v>
      </c>
      <c r="K436" s="41">
        <f t="shared" si="60"/>
        <v>0</v>
      </c>
      <c r="L436" s="41">
        <f t="shared" si="61"/>
        <v>-2.6514847532746002E-3</v>
      </c>
      <c r="M436" s="41">
        <f t="shared" si="62"/>
        <v>0</v>
      </c>
      <c r="N436" s="41"/>
    </row>
    <row r="437" spans="1:14" x14ac:dyDescent="0.25">
      <c r="A437" s="41">
        <f t="shared" si="58"/>
        <v>4.3500000000000407E-4</v>
      </c>
      <c r="B437" s="41">
        <f t="shared" si="55"/>
        <v>-0.99976200747175903</v>
      </c>
      <c r="C437" s="41" t="str">
        <f t="shared" si="63"/>
        <v>0.784265533184626+0.620425316584224i</v>
      </c>
      <c r="D437" s="41" t="str">
        <f>COMPLEX(COS($A437*'Med(1)'!$B$11),SIN($A437*'Med(1)'!$B$11))</f>
        <v>-0.797613948321919+0.603168292802531i</v>
      </c>
      <c r="E437" s="41">
        <f>EXP(-A437*'Med(1)'!$B$10)</f>
        <v>0.99999999999999833</v>
      </c>
      <c r="F437" s="41" t="str">
        <f t="shared" si="59"/>
        <v>-0.999762007471759-0.021815783644782i</v>
      </c>
      <c r="G437" s="41" t="str">
        <f>COMPLEX(COS(-$A437*'Med(1)'!$B$11),SIN(-$A437*'Med(1)'!$B$11))</f>
        <v>-0.797613948321919-0.603168292802531i</v>
      </c>
      <c r="H437" s="42" t="str">
        <f t="shared" si="56"/>
        <v>0</v>
      </c>
      <c r="I437" s="41">
        <f t="shared" si="57"/>
        <v>0</v>
      </c>
      <c r="J437" s="41">
        <f>EXP('Med(1)'!$B$10*(A437-$A$1002))</f>
        <v>0.99999999999999778</v>
      </c>
      <c r="K437" s="41">
        <f t="shared" si="60"/>
        <v>0</v>
      </c>
      <c r="L437" s="41">
        <f t="shared" si="61"/>
        <v>-2.6531593347154398E-3</v>
      </c>
      <c r="M437" s="41">
        <f t="shared" si="62"/>
        <v>0</v>
      </c>
      <c r="N437" s="41"/>
    </row>
    <row r="438" spans="1:14" x14ac:dyDescent="0.25">
      <c r="A438" s="41">
        <f t="shared" si="58"/>
        <v>4.3600000000000409E-4</v>
      </c>
      <c r="B438" s="41">
        <f t="shared" si="55"/>
        <v>-0.996361812611404</v>
      </c>
      <c r="C438" s="41" t="str">
        <f t="shared" si="63"/>
        <v>0.784265533184626+0.620425316584224i</v>
      </c>
      <c r="D438" s="41" t="str">
        <f>COMPLEX(COS($A438*'Med(1)'!$B$11),SIN($A438*'Med(1)'!$B$11))</f>
        <v>-0.834287385217911+0.551329809520818i</v>
      </c>
      <c r="E438" s="41">
        <f>EXP(-A438*'Med(1)'!$B$10)</f>
        <v>0.99999999999999833</v>
      </c>
      <c r="F438" s="41" t="str">
        <f t="shared" si="59"/>
        <v>-0.996361812611404-0.0852240480716244i</v>
      </c>
      <c r="G438" s="41" t="str">
        <f>COMPLEX(COS(-$A438*'Med(1)'!$B$11),SIN(-$A438*'Med(1)'!$B$11))</f>
        <v>-0.834287385217911-0.551329809520818i</v>
      </c>
      <c r="H438" s="42" t="str">
        <f t="shared" si="56"/>
        <v>0</v>
      </c>
      <c r="I438" s="41">
        <f t="shared" si="57"/>
        <v>0</v>
      </c>
      <c r="J438" s="41">
        <f>EXP('Med(1)'!$B$10*(A438-$A$1002))</f>
        <v>0.99999999999999778</v>
      </c>
      <c r="K438" s="41">
        <f t="shared" si="60"/>
        <v>0</v>
      </c>
      <c r="L438" s="41">
        <f t="shared" si="61"/>
        <v>-2.6441359284785698E-3</v>
      </c>
      <c r="M438" s="41">
        <f t="shared" si="62"/>
        <v>0</v>
      </c>
      <c r="N438" s="41"/>
    </row>
    <row r="439" spans="1:14" x14ac:dyDescent="0.25">
      <c r="A439" s="41">
        <f t="shared" si="58"/>
        <v>4.3700000000000412E-4</v>
      </c>
      <c r="B439" s="41">
        <f t="shared" si="55"/>
        <v>-0.98894411821591499</v>
      </c>
      <c r="C439" s="41" t="str">
        <f t="shared" si="63"/>
        <v>0.784265533184626+0.620425316584224i</v>
      </c>
      <c r="D439" s="41" t="str">
        <f>COMPLEX(COS($A439*'Med(1)'!$B$11),SIN($A439*'Med(1)'!$B$11))</f>
        <v>-0.867596834112901+0.497268271094458i</v>
      </c>
      <c r="E439" s="41">
        <f>EXP(-A439*'Med(1)'!$B$10)</f>
        <v>0.99999999999999833</v>
      </c>
      <c r="F439" s="41" t="str">
        <f t="shared" si="59"/>
        <v>-0.988944118215915-0.148288674706275i</v>
      </c>
      <c r="G439" s="41" t="str">
        <f>COMPLEX(COS(-$A439*'Med(1)'!$B$11),SIN(-$A439*'Med(1)'!$B$11))</f>
        <v>-0.867596834112901-0.497268271094458i</v>
      </c>
      <c r="H439" s="42" t="str">
        <f t="shared" si="56"/>
        <v>0</v>
      </c>
      <c r="I439" s="41">
        <f t="shared" si="57"/>
        <v>0</v>
      </c>
      <c r="J439" s="41">
        <f>EXP('Med(1)'!$B$10*(A439-$A$1002))</f>
        <v>0.99999999999999778</v>
      </c>
      <c r="K439" s="41">
        <f t="shared" si="60"/>
        <v>0</v>
      </c>
      <c r="L439" s="41">
        <f t="shared" si="61"/>
        <v>-2.6244509184658199E-3</v>
      </c>
      <c r="M439" s="41">
        <f t="shared" si="62"/>
        <v>0</v>
      </c>
      <c r="N439" s="41"/>
    </row>
    <row r="440" spans="1:14" x14ac:dyDescent="0.25">
      <c r="A440" s="41">
        <f t="shared" si="58"/>
        <v>4.3800000000000414E-4</v>
      </c>
      <c r="B440" s="41">
        <f t="shared" si="55"/>
        <v>-0.97753883368507899</v>
      </c>
      <c r="C440" s="41" t="str">
        <f t="shared" si="63"/>
        <v>0.784265533184626+0.620425316584224i</v>
      </c>
      <c r="D440" s="41" t="str">
        <f>COMPLEX(COS($A440*'Med(1)'!$B$11),SIN($A440*'Med(1)'!$B$11))</f>
        <v>-0.897407985668898+0.441201662800233i</v>
      </c>
      <c r="E440" s="41">
        <f>EXP(-A440*'Med(1)'!$B$10)</f>
        <v>0.99999999999999833</v>
      </c>
      <c r="F440" s="41" t="str">
        <f t="shared" si="59"/>
        <v>-0.977538833685079-0.210755376295869i</v>
      </c>
      <c r="G440" s="41" t="str">
        <f>COMPLEX(COS(-$A440*'Med(1)'!$B$11),SIN(-$A440*'Med(1)'!$B$11))</f>
        <v>-0.897407985668898-0.441201662800233i</v>
      </c>
      <c r="H440" s="42" t="str">
        <f t="shared" si="56"/>
        <v>0</v>
      </c>
      <c r="I440" s="41">
        <f t="shared" si="57"/>
        <v>0</v>
      </c>
      <c r="J440" s="41">
        <f>EXP('Med(1)'!$B$10*(A440-$A$1002))</f>
        <v>0.99999999999999778</v>
      </c>
      <c r="K440" s="41">
        <f t="shared" si="60"/>
        <v>0</v>
      </c>
      <c r="L440" s="41">
        <f t="shared" si="61"/>
        <v>-2.59418367797065E-3</v>
      </c>
      <c r="M440" s="41">
        <f t="shared" si="62"/>
        <v>0</v>
      </c>
      <c r="N440" s="41"/>
    </row>
    <row r="441" spans="1:14" x14ac:dyDescent="0.25">
      <c r="A441" s="41">
        <f t="shared" si="58"/>
        <v>4.3900000000000417E-4</v>
      </c>
      <c r="B441" s="41">
        <f t="shared" si="55"/>
        <v>-0.96219194705729605</v>
      </c>
      <c r="C441" s="41" t="str">
        <f t="shared" si="63"/>
        <v>0.784265533184626+0.620425316584224i</v>
      </c>
      <c r="D441" s="41" t="str">
        <f>COMPLEX(COS($A441*'Med(1)'!$B$11),SIN($A441*'Med(1)'!$B$11))</f>
        <v>-0.923600636275124+0.383356054696135i</v>
      </c>
      <c r="E441" s="41">
        <f>EXP(-A441*'Med(1)'!$B$10)</f>
        <v>0.99999999999999833</v>
      </c>
      <c r="F441" s="41" t="str">
        <f t="shared" si="59"/>
        <v>-0.962191947057296-0.272372276522565i</v>
      </c>
      <c r="G441" s="41" t="str">
        <f>COMPLEX(COS(-$A441*'Med(1)'!$B$11),SIN(-$A441*'Med(1)'!$B$11))</f>
        <v>-0.923600636275124-0.383356054696135i</v>
      </c>
      <c r="H441" s="42" t="str">
        <f t="shared" si="56"/>
        <v>0</v>
      </c>
      <c r="I441" s="41">
        <f t="shared" si="57"/>
        <v>0</v>
      </c>
      <c r="J441" s="41">
        <f>EXP('Med(1)'!$B$10*(A441-$A$1002))</f>
        <v>0.99999999999999778</v>
      </c>
      <c r="K441" s="41">
        <f t="shared" si="60"/>
        <v>0</v>
      </c>
      <c r="L441" s="41">
        <f t="shared" si="61"/>
        <v>-2.5534562496316898E-3</v>
      </c>
      <c r="M441" s="41">
        <f t="shared" si="62"/>
        <v>0</v>
      </c>
      <c r="N441" s="41"/>
    </row>
    <row r="442" spans="1:14" x14ac:dyDescent="0.25">
      <c r="A442" s="41">
        <f t="shared" si="58"/>
        <v>4.4000000000000419E-4</v>
      </c>
      <c r="B442" s="41">
        <f t="shared" si="55"/>
        <v>-0.94296533957802997</v>
      </c>
      <c r="C442" s="41" t="str">
        <f t="shared" si="63"/>
        <v>0.784265533184626+0.620425316584224i</v>
      </c>
      <c r="D442" s="41" t="str">
        <f>COMPLEX(COS($A442*'Med(1)'!$B$11),SIN($A442*'Med(1)'!$B$11))</f>
        <v>-0.946069172729322+0.323964690068618i</v>
      </c>
      <c r="E442" s="41">
        <f>EXP(-A442*'Med(1)'!$B$10)</f>
        <v>0.99999999999999833</v>
      </c>
      <c r="F442" s="41" t="str">
        <f t="shared" si="59"/>
        <v>-0.94296533957803-0.332890925611507i</v>
      </c>
      <c r="G442" s="41" t="str">
        <f>COMPLEX(COS(-$A442*'Med(1)'!$B$11),SIN(-$A442*'Med(1)'!$B$11))</f>
        <v>-0.946069172729322-0.323964690068618i</v>
      </c>
      <c r="H442" s="42" t="str">
        <f t="shared" si="56"/>
        <v>0</v>
      </c>
      <c r="I442" s="41">
        <f t="shared" si="57"/>
        <v>0</v>
      </c>
      <c r="J442" s="41">
        <f>EXP('Med(1)'!$B$10*(A442-$A$1002))</f>
        <v>0.99999999999999778</v>
      </c>
      <c r="K442" s="41">
        <f t="shared" si="60"/>
        <v>0</v>
      </c>
      <c r="L442" s="41">
        <f t="shared" si="61"/>
        <v>-2.5024328533360799E-3</v>
      </c>
      <c r="M442" s="41">
        <f t="shared" si="62"/>
        <v>0</v>
      </c>
      <c r="N442" s="41"/>
    </row>
    <row r="443" spans="1:14" x14ac:dyDescent="0.25">
      <c r="A443" s="41">
        <f t="shared" si="58"/>
        <v>4.4100000000000421E-4</v>
      </c>
      <c r="B443" s="41">
        <f t="shared" si="55"/>
        <v>-0.91993653618413496</v>
      </c>
      <c r="C443" s="41" t="str">
        <f t="shared" si="63"/>
        <v>0.784265533184626+0.620425316584224i</v>
      </c>
      <c r="D443" s="41" t="str">
        <f>COMPLEX(COS($A443*'Med(1)'!$B$11),SIN($A443*'Med(1)'!$B$11))</f>
        <v>-0.964722998088078+0.263267044956161i</v>
      </c>
      <c r="E443" s="41">
        <f>EXP(-A443*'Med(1)'!$B$10)</f>
        <v>0.99999999999999833</v>
      </c>
      <c r="F443" s="41" t="str">
        <f t="shared" si="59"/>
        <v>-0.919936536184135-0.392067302122392i</v>
      </c>
      <c r="G443" s="41" t="str">
        <f>COMPLEX(COS(-$A443*'Med(1)'!$B$11),SIN(-$A443*'Med(1)'!$B$11))</f>
        <v>-0.964722998088078-0.263267044956161i</v>
      </c>
      <c r="H443" s="42" t="str">
        <f t="shared" si="56"/>
        <v>0</v>
      </c>
      <c r="I443" s="41">
        <f t="shared" si="57"/>
        <v>0</v>
      </c>
      <c r="J443" s="41">
        <f>EXP('Med(1)'!$B$10*(A443-$A$1002))</f>
        <v>0.99999999999999778</v>
      </c>
      <c r="K443" s="41">
        <f t="shared" si="60"/>
        <v>0</v>
      </c>
      <c r="L443" s="41">
        <f t="shared" si="61"/>
        <v>-2.4413192240571001E-3</v>
      </c>
      <c r="M443" s="41">
        <f t="shared" si="62"/>
        <v>0</v>
      </c>
      <c r="N443" s="41"/>
    </row>
    <row r="444" spans="1:14" x14ac:dyDescent="0.25">
      <c r="A444" s="41">
        <f t="shared" si="58"/>
        <v>4.4200000000000424E-4</v>
      </c>
      <c r="B444" s="41">
        <f t="shared" si="55"/>
        <v>-0.89319839291019598</v>
      </c>
      <c r="C444" s="41" t="str">
        <f t="shared" si="63"/>
        <v>0.784265533184626+0.620425316584224i</v>
      </c>
      <c r="D444" s="41" t="str">
        <f>COMPLEX(COS($A444*'Med(1)'!$B$11),SIN($A444*'Med(1)'!$B$11))</f>
        <v>-0.979486896969028+0.201507862541351i</v>
      </c>
      <c r="E444" s="41">
        <f>EXP(-A444*'Med(1)'!$B$10)</f>
        <v>0.99999999999999833</v>
      </c>
      <c r="F444" s="41" t="str">
        <f t="shared" si="59"/>
        <v>-0.893198392910196-0.44966279688522i</v>
      </c>
      <c r="G444" s="41" t="str">
        <f>COMPLEX(COS(-$A444*'Med(1)'!$B$11),SIN(-$A444*'Med(1)'!$B$11))</f>
        <v>-0.979486896969028-0.201507862541351i</v>
      </c>
      <c r="H444" s="42" t="str">
        <f t="shared" si="56"/>
        <v>0</v>
      </c>
      <c r="I444" s="41">
        <f t="shared" si="57"/>
        <v>0</v>
      </c>
      <c r="J444" s="41">
        <f>EXP('Med(1)'!$B$10*(A444-$A$1002))</f>
        <v>0.99999999999999778</v>
      </c>
      <c r="K444" s="41">
        <f t="shared" si="60"/>
        <v>0</v>
      </c>
      <c r="L444" s="41">
        <f t="shared" si="61"/>
        <v>-2.3703617822959299E-3</v>
      </c>
      <c r="M444" s="41">
        <f t="shared" si="62"/>
        <v>0</v>
      </c>
      <c r="N444" s="41"/>
    </row>
    <row r="445" spans="1:14" x14ac:dyDescent="0.25">
      <c r="A445" s="41">
        <f t="shared" si="58"/>
        <v>4.4300000000000426E-4</v>
      </c>
      <c r="B445" s="41">
        <f t="shared" si="55"/>
        <v>-0.86285872247726803</v>
      </c>
      <c r="C445" s="41" t="str">
        <f t="shared" si="63"/>
        <v>0.784265533184626+0.620425316584224i</v>
      </c>
      <c r="D445" s="41" t="str">
        <f>COMPLEX(COS($A445*'Med(1)'!$B$11),SIN($A445*'Med(1)'!$B$11))</f>
        <v>-0.990301338832021+0.138936166304916i</v>
      </c>
      <c r="E445" s="41">
        <f>EXP(-A445*'Med(1)'!$B$10)</f>
        <v>0.99999999999999822</v>
      </c>
      <c r="F445" s="41" t="str">
        <f t="shared" si="59"/>
        <v>-0.862858722477268-0.505445175112883i</v>
      </c>
      <c r="G445" s="41" t="str">
        <f>COMPLEX(COS(-$A445*'Med(1)'!$B$11),SIN(-$A445*'Med(1)'!$B$11))</f>
        <v>-0.990301338832021-0.138936166304916i</v>
      </c>
      <c r="H445" s="42" t="str">
        <f t="shared" si="56"/>
        <v>0</v>
      </c>
      <c r="I445" s="41">
        <f t="shared" si="57"/>
        <v>0</v>
      </c>
      <c r="J445" s="41">
        <f>EXP('Med(1)'!$B$10*(A445-$A$1002))</f>
        <v>0.99999999999999778</v>
      </c>
      <c r="K445" s="41">
        <f t="shared" si="60"/>
        <v>0</v>
      </c>
      <c r="L445" s="41">
        <f t="shared" si="61"/>
        <v>-2.2898466404724501E-3</v>
      </c>
      <c r="M445" s="41">
        <f t="shared" si="62"/>
        <v>0</v>
      </c>
      <c r="N445" s="41"/>
    </row>
    <row r="446" spans="1:14" x14ac:dyDescent="0.25">
      <c r="A446" s="41">
        <f t="shared" si="58"/>
        <v>4.4400000000000429E-4</v>
      </c>
      <c r="B446" s="41">
        <f t="shared" si="55"/>
        <v>-0.82903985957373205</v>
      </c>
      <c r="C446" s="41" t="str">
        <f t="shared" si="63"/>
        <v>0.784265533184626+0.620425316584224i</v>
      </c>
      <c r="D446" s="41" t="str">
        <f>COMPLEX(COS($A446*'Med(1)'!$B$11),SIN($A446*'Med(1)'!$B$11))</f>
        <v>-0.997122718016333+0.0758042559208912i</v>
      </c>
      <c r="E446" s="41">
        <f>EXP(-A446*'Med(1)'!$B$10)</f>
        <v>0.99999999999999822</v>
      </c>
      <c r="F446" s="41" t="str">
        <f t="shared" si="59"/>
        <v>-0.829039859573732-0.559189512811143i</v>
      </c>
      <c r="G446" s="41" t="str">
        <f>COMPLEX(COS(-$A446*'Med(1)'!$B$11),SIN(-$A446*'Med(1)'!$B$11))</f>
        <v>-0.997122718016333-0.0758042559208912i</v>
      </c>
      <c r="H446" s="42" t="str">
        <f t="shared" si="56"/>
        <v>0</v>
      </c>
      <c r="I446" s="41">
        <f t="shared" si="57"/>
        <v>0</v>
      </c>
      <c r="J446" s="41">
        <f>EXP('Med(1)'!$B$10*(A446-$A$1002))</f>
        <v>0.99999999999999789</v>
      </c>
      <c r="K446" s="41">
        <f t="shared" si="60"/>
        <v>0</v>
      </c>
      <c r="L446" s="41">
        <f t="shared" si="61"/>
        <v>-2.2000984492715498E-3</v>
      </c>
      <c r="M446" s="41">
        <f t="shared" si="62"/>
        <v>0</v>
      </c>
      <c r="N446" s="41"/>
    </row>
    <row r="447" spans="1:14" x14ac:dyDescent="0.25">
      <c r="A447" s="41">
        <f t="shared" si="58"/>
        <v>4.4500000000000431E-4</v>
      </c>
      <c r="B447" s="41">
        <f t="shared" si="55"/>
        <v>-0.79187816758111795</v>
      </c>
      <c r="C447" s="41" t="str">
        <f t="shared" si="63"/>
        <v>0.784265533184626+0.620425316584224i</v>
      </c>
      <c r="D447" s="41" t="str">
        <f>COMPLEX(COS($A447*'Med(1)'!$B$11),SIN($A447*'Med(1)'!$B$11))</f>
        <v>-0.99992352956608+0.0123666899416145i</v>
      </c>
      <c r="E447" s="41">
        <f>EXP(-A447*'Med(1)'!$B$10)</f>
        <v>0.99999999999999822</v>
      </c>
      <c r="F447" s="41" t="str">
        <f t="shared" si="59"/>
        <v>-0.791878167581118-0.610679103710259i</v>
      </c>
      <c r="G447" s="41" t="str">
        <f>COMPLEX(COS(-$A447*'Med(1)'!$B$11),SIN(-$A447*'Med(1)'!$B$11))</f>
        <v>-0.99992352956608-0.0123666899416145i</v>
      </c>
      <c r="H447" s="42" t="str">
        <f t="shared" si="56"/>
        <v>0</v>
      </c>
      <c r="I447" s="41">
        <f t="shared" si="57"/>
        <v>0</v>
      </c>
      <c r="J447" s="41">
        <f>EXP('Med(1)'!$B$10*(A447-$A$1002))</f>
        <v>0.99999999999999789</v>
      </c>
      <c r="K447" s="41">
        <f t="shared" si="60"/>
        <v>0</v>
      </c>
      <c r="L447" s="41">
        <f t="shared" si="61"/>
        <v>-2.1014790885965401E-3</v>
      </c>
      <c r="M447" s="41">
        <f t="shared" si="62"/>
        <v>0</v>
      </c>
      <c r="N447" s="41"/>
    </row>
    <row r="448" spans="1:14" x14ac:dyDescent="0.25">
      <c r="A448" s="41">
        <f t="shared" si="58"/>
        <v>4.4600000000000434E-4</v>
      </c>
      <c r="B448" s="41">
        <f t="shared" si="55"/>
        <v>-0.75152348873385699</v>
      </c>
      <c r="C448" s="41" t="str">
        <f t="shared" si="63"/>
        <v>0.784265533184626+0.620425316584224i</v>
      </c>
      <c r="D448" s="41" t="str">
        <f>COMPLEX(COS($A448*'Med(1)'!$B$11),SIN($A448*'Med(1)'!$B$11))</f>
        <v>-0.998692480134853-0.0511207406254717i</v>
      </c>
      <c r="E448" s="41">
        <f>EXP(-A448*'Med(1)'!$B$10)</f>
        <v>0.99999999999999822</v>
      </c>
      <c r="F448" s="41" t="str">
        <f t="shared" si="59"/>
        <v>-0.751523488733857-0.659706333061377i</v>
      </c>
      <c r="G448" s="41" t="str">
        <f>COMPLEX(COS(-$A448*'Med(1)'!$B$11),SIN(-$A448*'Med(1)'!$B$11))</f>
        <v>-0.998692480134853+0.0511207406254717i</v>
      </c>
      <c r="H448" s="42" t="str">
        <f t="shared" si="56"/>
        <v>0</v>
      </c>
      <c r="I448" s="41">
        <f t="shared" si="57"/>
        <v>0</v>
      </c>
      <c r="J448" s="41">
        <f>EXP('Med(1)'!$B$10*(A448-$A$1002))</f>
        <v>0.99999999999999789</v>
      </c>
      <c r="K448" s="41">
        <f t="shared" si="60"/>
        <v>0</v>
      </c>
      <c r="L448" s="41">
        <f t="shared" si="61"/>
        <v>-1.9943862084081799E-3</v>
      </c>
      <c r="M448" s="41">
        <f t="shared" si="62"/>
        <v>0</v>
      </c>
      <c r="N448" s="41"/>
    </row>
    <row r="449" spans="1:14" x14ac:dyDescent="0.25">
      <c r="A449" s="41">
        <f t="shared" si="58"/>
        <v>4.4700000000000436E-4</v>
      </c>
      <c r="B449" s="41">
        <f t="shared" si="55"/>
        <v>-0.70813853993002496</v>
      </c>
      <c r="C449" s="41" t="str">
        <f t="shared" si="63"/>
        <v>0.784265533184626+0.620425316584224i</v>
      </c>
      <c r="D449" s="41" t="str">
        <f>COMPLEX(COS($A449*'Med(1)'!$B$11),SIN($A449*'Med(1)'!$B$11))</f>
        <v>-0.993434533522402-0.114402043710454i</v>
      </c>
      <c r="E449" s="41">
        <f>EXP(-A449*'Med(1)'!$B$10)</f>
        <v>0.99999999999999822</v>
      </c>
      <c r="F449" s="41" t="str">
        <f t="shared" si="59"/>
        <v>-0.708138539930025-0.706073514774326i</v>
      </c>
      <c r="G449" s="41" t="str">
        <f>COMPLEX(COS(-$A449*'Med(1)'!$B$11),SIN(-$A449*'Med(1)'!$B$11))</f>
        <v>-0.993434533522402+0.114402043710454i</v>
      </c>
      <c r="H449" s="42" t="str">
        <f t="shared" si="56"/>
        <v>0</v>
      </c>
      <c r="I449" s="41">
        <f t="shared" si="57"/>
        <v>0</v>
      </c>
      <c r="J449" s="41">
        <f>EXP('Med(1)'!$B$10*(A449-$A$1002))</f>
        <v>0.99999999999999789</v>
      </c>
      <c r="K449" s="41">
        <f t="shared" si="60"/>
        <v>0</v>
      </c>
      <c r="L449" s="41">
        <f t="shared" si="61"/>
        <v>-1.8792516253326201E-3</v>
      </c>
      <c r="M449" s="41">
        <f t="shared" si="62"/>
        <v>0</v>
      </c>
      <c r="N449" s="41"/>
    </row>
    <row r="450" spans="1:14" x14ac:dyDescent="0.25">
      <c r="A450" s="41">
        <f t="shared" si="58"/>
        <v>4.4800000000000438E-4</v>
      </c>
      <c r="B450" s="41">
        <f t="shared" ref="B450:B513" si="64">IMREAL(F450)</f>
        <v>-0.66189825662925506</v>
      </c>
      <c r="C450" s="41" t="str">
        <f t="shared" si="63"/>
        <v>0.784265533184626+0.620425316584224i</v>
      </c>
      <c r="D450" s="41" t="str">
        <f>COMPLEX(COS($A450*'Med(1)'!$B$11),SIN($A450*'Med(1)'!$B$11))</f>
        <v>-0.984170890659758-0.177222058384331i</v>
      </c>
      <c r="E450" s="41">
        <f>EXP(-A450*'Med(1)'!$B$10)</f>
        <v>0.99999999999999822</v>
      </c>
      <c r="F450" s="41" t="str">
        <f t="shared" si="59"/>
        <v>-0.661898256629255-0.749593688521421i</v>
      </c>
      <c r="G450" s="41" t="str">
        <f>COMPLEX(COS(-$A450*'Med(1)'!$B$11),SIN(-$A450*'Med(1)'!$B$11))</f>
        <v>-0.984170890659758+0.177222058384331i</v>
      </c>
      <c r="H450" s="42" t="str">
        <f t="shared" ref="H450:H513" si="65">IMPRODUCT(IMDIV(IMPRODUCT($C450,IMPRODUCT($G450,1)),$O$1002),$R$997)</f>
        <v>0</v>
      </c>
      <c r="I450" s="41">
        <f t="shared" ref="I450:I513" si="66">IMREAL(H450)*$J450*$E$1002</f>
        <v>0</v>
      </c>
      <c r="J450" s="41">
        <f>EXP('Med(1)'!$B$10*(A450-$A$1002))</f>
        <v>0.99999999999999789</v>
      </c>
      <c r="K450" s="41">
        <f t="shared" si="60"/>
        <v>0</v>
      </c>
      <c r="L450" s="41">
        <f t="shared" si="61"/>
        <v>-1.75653958150374E-3</v>
      </c>
      <c r="M450" s="41">
        <f t="shared" si="62"/>
        <v>0</v>
      </c>
      <c r="N450" s="41"/>
    </row>
    <row r="451" spans="1:14" x14ac:dyDescent="0.25">
      <c r="A451" s="41">
        <f t="shared" ref="A451:A514" si="67">A450+$O$3</f>
        <v>4.4900000000000441E-4</v>
      </c>
      <c r="B451" s="41">
        <f t="shared" si="64"/>
        <v>-0.61298908748335201</v>
      </c>
      <c r="C451" s="41" t="str">
        <f t="shared" si="63"/>
        <v>0.784265533184626+0.620425316584224i</v>
      </c>
      <c r="D451" s="41" t="str">
        <f>COMPLEX(COS($A451*'Med(1)'!$B$11),SIN($A451*'Med(1)'!$B$11))</f>
        <v>-0.97093890412349-0.239327483711079i</v>
      </c>
      <c r="E451" s="41">
        <f>EXP(-A451*'Med(1)'!$B$10)</f>
        <v>0.99999999999999822</v>
      </c>
      <c r="F451" s="41" t="str">
        <f t="shared" ref="F451:F514" si="68">IMPRODUCT($C451,IMPRODUCT($D451,$E451))</f>
        <v>-0.612989087483352-0.790091373593159i</v>
      </c>
      <c r="G451" s="41" t="str">
        <f>COMPLEX(COS(-$A451*'Med(1)'!$B$11),SIN(-$A451*'Med(1)'!$B$11))</f>
        <v>-0.97093890412349+0.239327483711079i</v>
      </c>
      <c r="H451" s="42" t="str">
        <f t="shared" si="65"/>
        <v>0</v>
      </c>
      <c r="I451" s="41">
        <f t="shared" si="66"/>
        <v>0</v>
      </c>
      <c r="J451" s="41">
        <f>EXP('Med(1)'!$B$10*(A451-$A$1002))</f>
        <v>0.99999999999999789</v>
      </c>
      <c r="K451" s="41">
        <f t="shared" ref="K451:K514" si="69">IMREAL(H451)</f>
        <v>0</v>
      </c>
      <c r="L451" s="41">
        <f t="shared" ref="L451:L514" si="70">IMREAL(IMDIV(F451,$P$27))</f>
        <v>-1.6267448726602E-3</v>
      </c>
      <c r="M451" s="41">
        <f t="shared" ref="M451:M514" si="71">IMREAL(IMDIV(I451,$P$27))</f>
        <v>0</v>
      </c>
      <c r="N451" s="41"/>
    </row>
    <row r="452" spans="1:14" x14ac:dyDescent="0.25">
      <c r="A452" s="41">
        <f t="shared" si="67"/>
        <v>4.5000000000000443E-4</v>
      </c>
      <c r="B452" s="41">
        <f t="shared" si="64"/>
        <v>-0.56160824254373798</v>
      </c>
      <c r="C452" s="41" t="str">
        <f t="shared" si="63"/>
        <v>0.784265533184626+0.620425316584224i</v>
      </c>
      <c r="D452" s="41" t="str">
        <f>COMPLEX(COS($A452*'Med(1)'!$B$11),SIN($A452*'Med(1)'!$B$11))</f>
        <v>-0.953791927523786-0.300467900099929i</v>
      </c>
      <c r="E452" s="41">
        <f>EXP(-A452*'Med(1)'!$B$10)</f>
        <v>0.99999999999999822</v>
      </c>
      <c r="F452" s="41" t="str">
        <f t="shared" si="68"/>
        <v>-0.561608242543738-0.827403276466156i</v>
      </c>
      <c r="G452" s="41" t="str">
        <f>COMPLEX(COS(-$A452*'Med(1)'!$B$11),SIN(-$A452*'Med(1)'!$B$11))</f>
        <v>-0.953791927523786+0.300467900099929i</v>
      </c>
      <c r="H452" s="42" t="str">
        <f t="shared" si="65"/>
        <v>0</v>
      </c>
      <c r="I452" s="41">
        <f t="shared" si="66"/>
        <v>0</v>
      </c>
      <c r="J452" s="41">
        <f>EXP('Med(1)'!$B$10*(A452-$A$1002))</f>
        <v>0.99999999999999789</v>
      </c>
      <c r="K452" s="41">
        <f t="shared" si="69"/>
        <v>0</v>
      </c>
      <c r="L452" s="41">
        <f t="shared" si="70"/>
        <v>-1.49039085304524E-3</v>
      </c>
      <c r="M452" s="41">
        <f t="shared" si="71"/>
        <v>0</v>
      </c>
      <c r="N452" s="41"/>
    </row>
    <row r="453" spans="1:14" x14ac:dyDescent="0.25">
      <c r="A453" s="41">
        <f t="shared" si="67"/>
        <v>4.5100000000000446E-4</v>
      </c>
      <c r="B453" s="41">
        <f t="shared" si="64"/>
        <v>-0.507962898077156</v>
      </c>
      <c r="C453" s="41" t="str">
        <f t="shared" si="63"/>
        <v>0.784265533184626+0.620425316584224i</v>
      </c>
      <c r="D453" s="41" t="str">
        <f>COMPLEX(COS($A453*'Med(1)'!$B$11),SIN($A453*'Med(1)'!$B$11))</f>
        <v>-0.93279910037367-0.360396779039536i</v>
      </c>
      <c r="E453" s="41">
        <f>EXP(-A453*'Med(1)'!$B$10)</f>
        <v>0.99999999999999822</v>
      </c>
      <c r="F453" s="41" t="str">
        <f t="shared" si="68"/>
        <v>-0.507962898077156-0.861378949230275i</v>
      </c>
      <c r="G453" s="41" t="str">
        <f>COMPLEX(COS(-$A453*'Med(1)'!$B$11),SIN(-$A453*'Med(1)'!$B$11))</f>
        <v>-0.93279910037367+0.360396779039536i</v>
      </c>
      <c r="H453" s="42" t="str">
        <f t="shared" si="65"/>
        <v>0</v>
      </c>
      <c r="I453" s="41">
        <f t="shared" si="66"/>
        <v>0</v>
      </c>
      <c r="J453" s="41">
        <f>EXP('Med(1)'!$B$10*(A453-$A$1002))</f>
        <v>0.99999999999999789</v>
      </c>
      <c r="K453" s="41">
        <f t="shared" si="69"/>
        <v>0</v>
      </c>
      <c r="L453" s="41">
        <f t="shared" si="70"/>
        <v>-1.3480273251537699E-3</v>
      </c>
      <c r="M453" s="41">
        <f t="shared" si="71"/>
        <v>0</v>
      </c>
      <c r="N453" s="41"/>
    </row>
    <row r="454" spans="1:14" x14ac:dyDescent="0.25">
      <c r="A454" s="41">
        <f t="shared" si="67"/>
        <v>4.5200000000000448E-4</v>
      </c>
      <c r="B454" s="41">
        <f t="shared" si="64"/>
        <v>-0.45226936119587102</v>
      </c>
      <c r="C454" s="41" t="str">
        <f t="shared" si="63"/>
        <v>0.784265533184626+0.620425316584224i</v>
      </c>
      <c r="D454" s="41" t="str">
        <f>COMPLEX(COS($A454*'Med(1)'!$B$11),SIN($A454*'Med(1)'!$B$11))</f>
        <v>-0.908045069306773-0.418872477142695i</v>
      </c>
      <c r="E454" s="41">
        <f>EXP(-A454*'Med(1)'!$B$10)</f>
        <v>0.99999999999999822</v>
      </c>
      <c r="F454" s="41" t="str">
        <f t="shared" si="68"/>
        <v>-0.452269361195871-0.891881396220077i</v>
      </c>
      <c r="G454" s="41" t="str">
        <f>COMPLEX(COS(-$A454*'Med(1)'!$B$11),SIN(-$A454*'Med(1)'!$B$11))</f>
        <v>-0.908045069306773+0.418872477142695i</v>
      </c>
      <c r="H454" s="42" t="str">
        <f t="shared" si="65"/>
        <v>0</v>
      </c>
      <c r="I454" s="41">
        <f t="shared" si="66"/>
        <v>0</v>
      </c>
      <c r="J454" s="41">
        <f>EXP('Med(1)'!$B$10*(A454-$A$1002))</f>
        <v>0.99999999999999789</v>
      </c>
      <c r="K454" s="41">
        <f t="shared" si="69"/>
        <v>0</v>
      </c>
      <c r="L454" s="41">
        <f t="shared" si="70"/>
        <v>-1.20022832283563E-3</v>
      </c>
      <c r="M454" s="41">
        <f t="shared" si="71"/>
        <v>0</v>
      </c>
      <c r="N454" s="41"/>
    </row>
    <row r="455" spans="1:14" x14ac:dyDescent="0.25">
      <c r="A455" s="41">
        <f t="shared" si="67"/>
        <v>4.5300000000000451E-4</v>
      </c>
      <c r="B455" s="41">
        <f t="shared" si="64"/>
        <v>-0.39475219767077002</v>
      </c>
      <c r="C455" s="41" t="str">
        <f t="shared" si="63"/>
        <v>0.784265533184626+0.620425316584224i</v>
      </c>
      <c r="D455" s="41" t="str">
        <f>COMPLEX(COS($A455*'Med(1)'!$B$11),SIN($A455*'Med(1)'!$B$11))</f>
        <v>-0.879629646767777-0.475659210493391i</v>
      </c>
      <c r="E455" s="41">
        <f>EXP(-A455*'Med(1)'!$B$10)</f>
        <v>0.99999999999999822</v>
      </c>
      <c r="F455" s="41" t="str">
        <f t="shared" si="68"/>
        <v>-0.39475219767077-0.918787626404543i</v>
      </c>
      <c r="G455" s="41" t="str">
        <f>COMPLEX(COS(-$A455*'Med(1)'!$B$11),SIN(-$A455*'Med(1)'!$B$11))</f>
        <v>-0.879629646767777+0.475659210493391i</v>
      </c>
      <c r="H455" s="42" t="str">
        <f t="shared" si="65"/>
        <v>0</v>
      </c>
      <c r="I455" s="41">
        <f t="shared" si="66"/>
        <v>0</v>
      </c>
      <c r="J455" s="41">
        <f>EXP('Med(1)'!$B$10*(A455-$A$1002))</f>
        <v>0.99999999999999789</v>
      </c>
      <c r="K455" s="41">
        <f t="shared" si="69"/>
        <v>0</v>
      </c>
      <c r="L455" s="41">
        <f t="shared" si="70"/>
        <v>-1.0475897966939101E-3</v>
      </c>
      <c r="M455" s="41">
        <f t="shared" si="71"/>
        <v>0</v>
      </c>
      <c r="N455" s="41"/>
    </row>
    <row r="456" spans="1:14" x14ac:dyDescent="0.25">
      <c r="A456" s="41">
        <f t="shared" si="67"/>
        <v>4.5400000000000453E-4</v>
      </c>
      <c r="B456" s="41">
        <f t="shared" si="64"/>
        <v>-0.33564332644415001</v>
      </c>
      <c r="C456" s="41" t="str">
        <f t="shared" si="63"/>
        <v>0.784265533184626+0.620425316584224i</v>
      </c>
      <c r="D456" s="41" t="str">
        <f>COMPLEX(COS($A456*'Med(1)'!$B$11),SIN($A456*'Med(1)'!$B$11))</f>
        <v>-0.847667408551737-0.530528005367466i</v>
      </c>
      <c r="E456" s="41">
        <f>EXP(-A456*'Med(1)'!$B$10)</f>
        <v>0.99999999999999822</v>
      </c>
      <c r="F456" s="41" t="str">
        <f t="shared" si="68"/>
        <v>-0.33564332644415-0.94198914930773i</v>
      </c>
      <c r="G456" s="41" t="str">
        <f>COMPLEX(COS(-$A456*'Med(1)'!$B$11),SIN(-$A456*'Med(1)'!$B$11))</f>
        <v>-0.847667408551737+0.530528005367466i</v>
      </c>
      <c r="H456" s="42" t="str">
        <f t="shared" si="65"/>
        <v>0</v>
      </c>
      <c r="I456" s="41">
        <f t="shared" si="66"/>
        <v>0</v>
      </c>
      <c r="J456" s="41">
        <f>EXP('Med(1)'!$B$10*(A456-$A$1002))</f>
        <v>0.99999999999999789</v>
      </c>
      <c r="K456" s="41">
        <f t="shared" si="69"/>
        <v>0</v>
      </c>
      <c r="L456" s="41">
        <f t="shared" si="70"/>
        <v>-8.9072721111118399E-4</v>
      </c>
      <c r="M456" s="41">
        <f t="shared" si="71"/>
        <v>0</v>
      </c>
      <c r="N456" s="41"/>
    </row>
    <row r="457" spans="1:14" x14ac:dyDescent="0.25">
      <c r="A457" s="41">
        <f t="shared" si="67"/>
        <v>4.5500000000000455E-4</v>
      </c>
      <c r="B457" s="41">
        <f t="shared" si="64"/>
        <v>-0.275181084493267</v>
      </c>
      <c r="C457" s="41" t="str">
        <f t="shared" si="63"/>
        <v>0.784265533184626+0.620425316584224i</v>
      </c>
      <c r="D457" s="41" t="str">
        <f>COMPLEX(COS($A457*'Med(1)'!$B$11),SIN($A457*'Med(1)'!$B$11))</f>
        <v>-0.81228723181507-0.583257621493462i</v>
      </c>
      <c r="E457" s="41">
        <f>EXP(-A457*'Med(1)'!$B$10)</f>
        <v>0.99999999999999822</v>
      </c>
      <c r="F457" s="41" t="str">
        <f t="shared" si="68"/>
        <v>-0.275181084493267-0.961392412460753i</v>
      </c>
      <c r="G457" s="41" t="str">
        <f>COMPLEX(COS(-$A457*'Med(1)'!$B$11),SIN(-$A457*'Med(1)'!$B$11))</f>
        <v>-0.81228723181507+0.583257621493462i</v>
      </c>
      <c r="H457" s="42" t="str">
        <f t="shared" si="65"/>
        <v>0</v>
      </c>
      <c r="I457" s="41">
        <f t="shared" si="66"/>
        <v>0</v>
      </c>
      <c r="J457" s="41">
        <f>EXP('Med(1)'!$B$10*(A457-$A$1002))</f>
        <v>0.99999999999999789</v>
      </c>
      <c r="K457" s="41">
        <f t="shared" si="69"/>
        <v>0</v>
      </c>
      <c r="L457" s="41">
        <f t="shared" si="70"/>
        <v>-7.3027306259290301E-4</v>
      </c>
      <c r="M457" s="41">
        <f t="shared" si="71"/>
        <v>0</v>
      </c>
      <c r="N457" s="41"/>
    </row>
    <row r="458" spans="1:14" x14ac:dyDescent="0.25">
      <c r="A458" s="41">
        <f t="shared" si="67"/>
        <v>4.5600000000000458E-4</v>
      </c>
      <c r="B458" s="41">
        <f t="shared" si="64"/>
        <v>-0.21360926581529699</v>
      </c>
      <c r="C458" s="41" t="str">
        <f t="shared" si="63"/>
        <v>0.784265533184626+0.620425316584224i</v>
      </c>
      <c r="D458" s="41" t="str">
        <f>COMPLEX(COS($A458*'Med(1)'!$B$11),SIN($A458*'Med(1)'!$B$11))</f>
        <v>-0.773631775421046-0.633635444130834i</v>
      </c>
      <c r="E458" s="41">
        <f>EXP(-A458*'Med(1)'!$B$10)</f>
        <v>0.99999999999999822</v>
      </c>
      <c r="F458" s="41" t="str">
        <f t="shared" si="68"/>
        <v>-0.213609265815297-0.976919178621162i</v>
      </c>
      <c r="G458" s="41" t="str">
        <f>COMPLEX(COS(-$A458*'Med(1)'!$B$11),SIN(-$A458*'Med(1)'!$B$11))</f>
        <v>-0.773631775421046+0.633635444130834i</v>
      </c>
      <c r="H458" s="42" t="str">
        <f t="shared" si="65"/>
        <v>0</v>
      </c>
      <c r="I458" s="41">
        <f t="shared" si="66"/>
        <v>0</v>
      </c>
      <c r="J458" s="41">
        <f>EXP('Med(1)'!$B$10*(A458-$A$1002))</f>
        <v>0.99999999999999789</v>
      </c>
      <c r="K458" s="41">
        <f t="shared" si="69"/>
        <v>0</v>
      </c>
      <c r="L458" s="41">
        <f t="shared" si="70"/>
        <v>-5.6687432943442395E-4</v>
      </c>
      <c r="M458" s="41">
        <f t="shared" si="71"/>
        <v>0</v>
      </c>
      <c r="N458" s="41"/>
    </row>
    <row r="459" spans="1:14" x14ac:dyDescent="0.25">
      <c r="A459" s="41">
        <f t="shared" si="67"/>
        <v>4.570000000000046E-4</v>
      </c>
      <c r="B459" s="41">
        <f t="shared" si="64"/>
        <v>-0.15117613840866101</v>
      </c>
      <c r="C459" s="41" t="str">
        <f t="shared" si="63"/>
        <v>0.784265533184626+0.620425316584224i</v>
      </c>
      <c r="D459" s="41" t="str">
        <f>COMPLEX(COS($A459*'Med(1)'!$B$11),SIN($A459*'Med(1)'!$B$11))</f>
        <v>-0.731856904715095-0.681458341368598i</v>
      </c>
      <c r="E459" s="41">
        <f>EXP(-A459*'Med(1)'!$B$10)</f>
        <v>0.99999999999999822</v>
      </c>
      <c r="F459" s="41" t="str">
        <f t="shared" si="68"/>
        <v>-0.151176138408661-0.988506841238766i</v>
      </c>
      <c r="G459" s="41" t="str">
        <f>COMPLEX(COS(-$A459*'Med(1)'!$B$11),SIN(-$A459*'Med(1)'!$B$11))</f>
        <v>-0.731856904715095+0.681458341368598i</v>
      </c>
      <c r="H459" s="42" t="str">
        <f t="shared" si="65"/>
        <v>0</v>
      </c>
      <c r="I459" s="41">
        <f t="shared" si="66"/>
        <v>0</v>
      </c>
      <c r="J459" s="41">
        <f>EXP('Med(1)'!$B$10*(A459-$A$1002))</f>
        <v>0.99999999999999789</v>
      </c>
      <c r="K459" s="41">
        <f t="shared" si="69"/>
        <v>0</v>
      </c>
      <c r="L459" s="41">
        <f t="shared" si="70"/>
        <v>-4.0118986299497099E-4</v>
      </c>
      <c r="M459" s="41">
        <f t="shared" si="71"/>
        <v>0</v>
      </c>
      <c r="N459" s="41"/>
    </row>
    <row r="460" spans="1:14" x14ac:dyDescent="0.25">
      <c r="A460" s="41">
        <f t="shared" si="67"/>
        <v>4.5800000000000463E-4</v>
      </c>
      <c r="B460" s="41">
        <f t="shared" si="64"/>
        <v>-8.8133443214410107E-2</v>
      </c>
      <c r="C460" s="41" t="str">
        <f t="shared" si="63"/>
        <v>0.784265533184626+0.620425316584224i</v>
      </c>
      <c r="D460" s="41" t="str">
        <f>COMPLEX(COS($A460*'Med(1)'!$B$11),SIN($A460*'Med(1)'!$B$11))</f>
        <v>-0.687131063049338-0.726533483187587i</v>
      </c>
      <c r="E460" s="41">
        <f>EXP(-A460*'Med(1)'!$B$10)</f>
        <v>0.99999999999999822</v>
      </c>
      <c r="F460" s="41" t="str">
        <f t="shared" si="68"/>
        <v>-0.0881334432144101-0.996108676895835i</v>
      </c>
      <c r="G460" s="41" t="str">
        <f>COMPLEX(COS(-$A460*'Med(1)'!$B$11),SIN(-$A460*'Med(1)'!$B$11))</f>
        <v>-0.687131063049338+0.726533483187587i</v>
      </c>
      <c r="H460" s="42" t="str">
        <f t="shared" si="65"/>
        <v>0</v>
      </c>
      <c r="I460" s="41">
        <f t="shared" si="66"/>
        <v>0</v>
      </c>
      <c r="J460" s="41">
        <f>EXP('Med(1)'!$B$10*(A460-$A$1002))</f>
        <v>0.99999999999999789</v>
      </c>
      <c r="K460" s="41">
        <f t="shared" si="69"/>
        <v>0</v>
      </c>
      <c r="L460" s="41">
        <f t="shared" si="70"/>
        <v>-2.33887731097374E-4</v>
      </c>
      <c r="M460" s="41">
        <f t="shared" si="71"/>
        <v>0</v>
      </c>
      <c r="N460" s="41"/>
    </row>
    <row r="461" spans="1:14" x14ac:dyDescent="0.25">
      <c r="A461" s="41">
        <f t="shared" si="67"/>
        <v>4.5900000000000465E-4</v>
      </c>
      <c r="B461" s="41">
        <f t="shared" si="64"/>
        <v>-2.47353790541219E-2</v>
      </c>
      <c r="C461" s="41" t="str">
        <f t="shared" si="63"/>
        <v>0.784265533184626+0.620425316584224i</v>
      </c>
      <c r="D461" s="41" t="str">
        <f>COMPLEX(COS($A461*'Med(1)'!$B$11),SIN($A461*'Med(1)'!$B$11))</f>
        <v>-0.639634592590468-0.768679118983745i</v>
      </c>
      <c r="E461" s="41">
        <f>EXP(-A461*'Med(1)'!$B$10)</f>
        <v>0.99999999999999822</v>
      </c>
      <c r="F461" s="41" t="str">
        <f t="shared" si="68"/>
        <v>-0.0247353790541219-0.999694033703836i</v>
      </c>
      <c r="G461" s="41" t="str">
        <f>COMPLEX(COS(-$A461*'Med(1)'!$B$11),SIN(-$A461*'Med(1)'!$B$11))</f>
        <v>-0.639634592590468+0.768679118983745i</v>
      </c>
      <c r="H461" s="42" t="str">
        <f t="shared" si="65"/>
        <v>0</v>
      </c>
      <c r="I461" s="41">
        <f t="shared" si="66"/>
        <v>0</v>
      </c>
      <c r="J461" s="41">
        <f>EXP('Med(1)'!$B$10*(A461-$A$1002))</f>
        <v>0.99999999999999789</v>
      </c>
      <c r="K461" s="41">
        <f t="shared" si="69"/>
        <v>0</v>
      </c>
      <c r="L461" s="41">
        <f t="shared" si="70"/>
        <v>-6.5642524265478502E-5</v>
      </c>
      <c r="M461" s="41">
        <f t="shared" si="71"/>
        <v>0</v>
      </c>
      <c r="N461" s="41"/>
    </row>
    <row r="462" spans="1:14" x14ac:dyDescent="0.25">
      <c r="A462" s="41">
        <f t="shared" si="67"/>
        <v>4.6000000000000468E-4</v>
      </c>
      <c r="B462" s="41">
        <f t="shared" si="64"/>
        <v>3.8762422342774001E-2</v>
      </c>
      <c r="C462" s="41" t="str">
        <f t="shared" si="63"/>
        <v>0.784265533184626+0.620425316584224i</v>
      </c>
      <c r="D462" s="41" t="str">
        <f>COMPLEX(COS($A462*'Med(1)'!$B$11),SIN($A462*'Med(1)'!$B$11))</f>
        <v>-0.589559007149609-0.807725310417327i</v>
      </c>
      <c r="E462" s="41">
        <f>EXP(-A462*'Med(1)'!$B$10)</f>
        <v>0.99999999999999822</v>
      </c>
      <c r="F462" s="41" t="str">
        <f t="shared" si="68"/>
        <v>0.038762422342774-0.999248454897038i</v>
      </c>
      <c r="G462" s="41" t="str">
        <f>COMPLEX(COS(-$A462*'Med(1)'!$B$11),SIN(-$A462*'Med(1)'!$B$11))</f>
        <v>-0.589559007149609+0.807725310417327i</v>
      </c>
      <c r="H462" s="42" t="str">
        <f t="shared" si="65"/>
        <v>0</v>
      </c>
      <c r="I462" s="41">
        <f t="shared" si="66"/>
        <v>0</v>
      </c>
      <c r="J462" s="41">
        <f>EXP('Med(1)'!$B$10*(A462-$A$1002))</f>
        <v>0.99999999999999789</v>
      </c>
      <c r="K462" s="41">
        <f t="shared" si="69"/>
        <v>0</v>
      </c>
      <c r="L462" s="41">
        <f t="shared" si="70"/>
        <v>1.0286736433902601E-4</v>
      </c>
      <c r="M462" s="41">
        <f t="shared" si="71"/>
        <v>0</v>
      </c>
      <c r="N462" s="41"/>
    </row>
    <row r="463" spans="1:14" x14ac:dyDescent="0.25">
      <c r="A463" s="41">
        <f t="shared" si="67"/>
        <v>4.610000000000047E-4</v>
      </c>
      <c r="B463" s="41">
        <f t="shared" si="64"/>
        <v>0.10210392708942601</v>
      </c>
      <c r="C463" s="41" t="str">
        <f t="shared" si="63"/>
        <v>0.784265533184626+0.620425316584224i</v>
      </c>
      <c r="D463" s="41" t="str">
        <f>COMPLEX(COS($A463*'Med(1)'!$B$11),SIN($A463*'Med(1)'!$B$11))</f>
        <v>-0.537106219966192-0.843514616633066i</v>
      </c>
      <c r="E463" s="41">
        <f>EXP(-A463*'Med(1)'!$B$10)</f>
        <v>0.99999999999999822</v>
      </c>
      <c r="F463" s="41" t="str">
        <f t="shared" si="68"/>
        <v>0.102103927089426-0.994773737124636i</v>
      </c>
      <c r="G463" s="41" t="str">
        <f>COMPLEX(COS(-$A463*'Med(1)'!$B$11),SIN(-$A463*'Med(1)'!$B$11))</f>
        <v>-0.537106219966192+0.843514616633066i</v>
      </c>
      <c r="H463" s="42" t="str">
        <f t="shared" si="65"/>
        <v>0</v>
      </c>
      <c r="I463" s="41">
        <f t="shared" si="66"/>
        <v>0</v>
      </c>
      <c r="J463" s="41">
        <f>EXP('Med(1)'!$B$10*(A463-$A$1002))</f>
        <v>0.99999999999999789</v>
      </c>
      <c r="K463" s="41">
        <f t="shared" si="69"/>
        <v>0</v>
      </c>
      <c r="L463" s="41">
        <f t="shared" si="70"/>
        <v>2.70962474312735E-4</v>
      </c>
      <c r="M463" s="41">
        <f t="shared" si="71"/>
        <v>0</v>
      </c>
      <c r="N463" s="41"/>
    </row>
    <row r="464" spans="1:14" x14ac:dyDescent="0.25">
      <c r="A464" s="41">
        <f t="shared" si="67"/>
        <v>4.6200000000000472E-4</v>
      </c>
      <c r="B464" s="41">
        <f t="shared" si="64"/>
        <v>0.16503373151353801</v>
      </c>
      <c r="C464" s="41" t="str">
        <f t="shared" si="63"/>
        <v>0.784265533184626+0.620425316584224i</v>
      </c>
      <c r="D464" s="41" t="str">
        <f>COMPLEX(COS($A464*'Med(1)'!$B$11),SIN($A464*'Med(1)'!$B$11))</f>
        <v>-0.48248772955959-0.875902729088357i</v>
      </c>
      <c r="E464" s="41">
        <f>EXP(-A464*'Med(1)'!$B$10)</f>
        <v>0.99999999999999822</v>
      </c>
      <c r="F464" s="41" t="str">
        <f t="shared" si="68"/>
        <v>0.165033731513538-0.986287923206359i</v>
      </c>
      <c r="G464" s="41" t="str">
        <f>COMPLEX(COS(-$A464*'Med(1)'!$B$11),SIN(-$A464*'Med(1)'!$B$11))</f>
        <v>-0.48248772955959+0.875902729088357i</v>
      </c>
      <c r="H464" s="42" t="str">
        <f t="shared" si="65"/>
        <v>0</v>
      </c>
      <c r="I464" s="41">
        <f t="shared" si="66"/>
        <v>0</v>
      </c>
      <c r="J464" s="41">
        <f>EXP('Med(1)'!$B$10*(A464-$A$1002))</f>
        <v>0.99999999999999789</v>
      </c>
      <c r="K464" s="41">
        <f t="shared" si="69"/>
        <v>0</v>
      </c>
      <c r="L464" s="41">
        <f t="shared" si="70"/>
        <v>4.3796501770991102E-4</v>
      </c>
      <c r="M464" s="41">
        <f t="shared" si="71"/>
        <v>0</v>
      </c>
      <c r="N464" s="41"/>
    </row>
    <row r="465" spans="1:14" x14ac:dyDescent="0.25">
      <c r="A465" s="41">
        <f t="shared" si="67"/>
        <v>4.6300000000000475E-4</v>
      </c>
      <c r="B465" s="41">
        <f t="shared" si="64"/>
        <v>0.22729809198822601</v>
      </c>
      <c r="C465" s="41" t="str">
        <f t="shared" si="63"/>
        <v>0.784265533184626+0.620425316584224i</v>
      </c>
      <c r="D465" s="41" t="str">
        <f>COMPLEX(COS($A465*'Med(1)'!$B$11),SIN($A465*'Med(1)'!$B$11))</f>
        <v>-0.425923766931275-0.904759053429737i</v>
      </c>
      <c r="E465" s="41">
        <f>EXP(-A465*'Med(1)'!$B$10)</f>
        <v>0.99999999999999822</v>
      </c>
      <c r="F465" s="41" t="str">
        <f t="shared" si="68"/>
        <v>0.227298091988226-0.97382522938077i</v>
      </c>
      <c r="G465" s="41" t="str">
        <f>COMPLEX(COS(-$A465*'Med(1)'!$B$11),SIN(-$A465*'Med(1)'!$B$11))</f>
        <v>-0.425923766931275+0.904759053429737i</v>
      </c>
      <c r="H465" s="42" t="str">
        <f t="shared" si="65"/>
        <v>0</v>
      </c>
      <c r="I465" s="41">
        <f t="shared" si="66"/>
        <v>0</v>
      </c>
      <c r="J465" s="41">
        <f>EXP('Med(1)'!$B$10*(A465-$A$1002))</f>
        <v>0.99999999999999789</v>
      </c>
      <c r="K465" s="41">
        <f t="shared" si="69"/>
        <v>0</v>
      </c>
      <c r="L465" s="41">
        <f t="shared" si="70"/>
        <v>6.0320161199824899E-4</v>
      </c>
      <c r="M465" s="41">
        <f t="shared" si="71"/>
        <v>0</v>
      </c>
      <c r="N465" s="41"/>
    </row>
    <row r="466" spans="1:14" x14ac:dyDescent="0.25">
      <c r="A466" s="41">
        <f t="shared" si="67"/>
        <v>4.6400000000000477E-4</v>
      </c>
      <c r="B466" s="41">
        <f t="shared" si="64"/>
        <v>0.288645948069292</v>
      </c>
      <c r="C466" s="41" t="str">
        <f t="shared" si="63"/>
        <v>0.784265533184626+0.620425316584224i</v>
      </c>
      <c r="D466" s="41" t="str">
        <f>COMPLEX(COS($A466*'Med(1)'!$B$11),SIN($A466*'Med(1)'!$B$11))</f>
        <v>-0.367642407556122-0.929967236071432i</v>
      </c>
      <c r="E466" s="41">
        <f>EXP(-A466*'Med(1)'!$B$10)</f>
        <v>0.99999999999999822</v>
      </c>
      <c r="F466" s="41" t="str">
        <f t="shared" si="68"/>
        <v>0.288645948069292-0.957435907339586i</v>
      </c>
      <c r="G466" s="41" t="str">
        <f>COMPLEX(COS(-$A466*'Med(1)'!$B$11),SIN(-$A466*'Med(1)'!$B$11))</f>
        <v>-0.367642407556122+0.929967236071432i</v>
      </c>
      <c r="H466" s="42" t="str">
        <f t="shared" si="65"/>
        <v>0</v>
      </c>
      <c r="I466" s="41">
        <f t="shared" si="66"/>
        <v>0</v>
      </c>
      <c r="J466" s="41">
        <f>EXP('Med(1)'!$B$10*(A466-$A$1002))</f>
        <v>0.99999999999999789</v>
      </c>
      <c r="K466" s="41">
        <f t="shared" si="69"/>
        <v>0</v>
      </c>
      <c r="L466" s="41">
        <f t="shared" si="70"/>
        <v>7.6600599525128801E-4</v>
      </c>
      <c r="M466" s="41">
        <f t="shared" si="71"/>
        <v>0</v>
      </c>
      <c r="N466" s="41"/>
    </row>
    <row r="467" spans="1:14" x14ac:dyDescent="0.25">
      <c r="A467" s="41">
        <f t="shared" si="67"/>
        <v>4.650000000000048E-4</v>
      </c>
      <c r="B467" s="41">
        <f t="shared" si="64"/>
        <v>0.348829934813427</v>
      </c>
      <c r="C467" s="41" t="str">
        <f t="shared" si="63"/>
        <v>0.784265533184626+0.620425316584224i</v>
      </c>
      <c r="D467" s="41" t="str">
        <f>COMPLEX(COS($A467*'Med(1)'!$B$11),SIN($A467*'Med(1)'!$B$11))</f>
        <v>-0.307878651743494-0.951425633352712i</v>
      </c>
      <c r="E467" s="41">
        <f>EXP(-A467*'Med(1)'!$B$10)</f>
        <v>0.99999999999999822</v>
      </c>
      <c r="F467" s="41" t="str">
        <f t="shared" si="68"/>
        <v>0.348829934813427-0.937186041604364i</v>
      </c>
      <c r="G467" s="41" t="str">
        <f>COMPLEX(COS(-$A467*'Med(1)'!$B$11),SIN(-$A467*'Med(1)'!$B$11))</f>
        <v>-0.307878651743494+0.951425633352712i</v>
      </c>
      <c r="H467" s="42" t="str">
        <f t="shared" si="65"/>
        <v>0</v>
      </c>
      <c r="I467" s="41">
        <f t="shared" si="66"/>
        <v>0</v>
      </c>
      <c r="J467" s="41">
        <f>EXP('Med(1)'!$B$10*(A467-$A$1002))</f>
        <v>0.99999999999999789</v>
      </c>
      <c r="K467" s="41">
        <f t="shared" si="69"/>
        <v>0</v>
      </c>
      <c r="L467" s="41">
        <f t="shared" si="70"/>
        <v>9.25721712629259E-4</v>
      </c>
      <c r="M467" s="41">
        <f t="shared" si="71"/>
        <v>0</v>
      </c>
      <c r="N467" s="41"/>
    </row>
    <row r="468" spans="1:14" x14ac:dyDescent="0.25">
      <c r="A468" s="41">
        <f t="shared" si="67"/>
        <v>4.6600000000000482E-4</v>
      </c>
      <c r="B468" s="41">
        <f t="shared" si="64"/>
        <v>0.40760738019556197</v>
      </c>
      <c r="C468" s="41" t="str">
        <f t="shared" si="63"/>
        <v>0.784265533184626+0.620425316584224i</v>
      </c>
      <c r="D468" s="41" t="str">
        <f>COMPLEX(COS($A468*'Med(1)'!$B$11),SIN($A468*'Med(1)'!$B$11))</f>
        <v>-0.246873477076187-0.969047721382344i</v>
      </c>
      <c r="E468" s="41">
        <f>EXP(-A468*'Med(1)'!$B$10)</f>
        <v>0.99999999999999822</v>
      </c>
      <c r="F468" s="41" t="str">
        <f t="shared" si="68"/>
        <v>0.407607380195562-0.913157283062511i</v>
      </c>
      <c r="G468" s="41" t="str">
        <f>COMPLEX(COS(-$A468*'Med(1)'!$B$11),SIN(-$A468*'Med(1)'!$B$11))</f>
        <v>-0.246873477076187+0.969047721382344i</v>
      </c>
      <c r="H468" s="42" t="str">
        <f t="shared" si="65"/>
        <v>0</v>
      </c>
      <c r="I468" s="41">
        <f t="shared" si="66"/>
        <v>0</v>
      </c>
      <c r="J468" s="41">
        <f>EXP('Med(1)'!$B$10*(A468-$A$1002))</f>
        <v>0.99999999999999789</v>
      </c>
      <c r="K468" s="41">
        <f t="shared" si="69"/>
        <v>0</v>
      </c>
      <c r="L468" s="41">
        <f t="shared" si="70"/>
        <v>1.0817047633161899E-3</v>
      </c>
      <c r="M468" s="41">
        <f t="shared" si="71"/>
        <v>0</v>
      </c>
      <c r="N468" s="41"/>
    </row>
    <row r="469" spans="1:14" x14ac:dyDescent="0.25">
      <c r="A469" s="41">
        <f t="shared" si="67"/>
        <v>4.6700000000000485E-4</v>
      </c>
      <c r="B469" s="41">
        <f t="shared" si="64"/>
        <v>0.46474128360356298</v>
      </c>
      <c r="C469" s="41" t="str">
        <f t="shared" si="63"/>
        <v>0.784265533184626+0.620425316584224i</v>
      </c>
      <c r="D469" s="41" t="str">
        <f>COMPLEX(COS($A469*'Med(1)'!$B$11),SIN($A469*'Med(1)'!$B$11))</f>
        <v>-0.184872866748022-0.982762444917574i</v>
      </c>
      <c r="E469" s="41">
        <f>EXP(-A469*'Med(1)'!$B$10)</f>
        <v>0.99999999999999822</v>
      </c>
      <c r="F469" s="41" t="str">
        <f t="shared" si="68"/>
        <v>0.464741283603563-0.885446519737081i</v>
      </c>
      <c r="G469" s="41" t="str">
        <f>COMPLEX(COS(-$A469*'Med(1)'!$B$11),SIN(-$A469*'Med(1)'!$B$11))</f>
        <v>-0.184872866748022+0.982762444917574i</v>
      </c>
      <c r="H469" s="42" t="str">
        <f t="shared" si="65"/>
        <v>0</v>
      </c>
      <c r="I469" s="41">
        <f t="shared" si="66"/>
        <v>0</v>
      </c>
      <c r="J469" s="41">
        <f>EXP('Med(1)'!$B$10*(A469-$A$1002))</f>
        <v>0.99999999999999789</v>
      </c>
      <c r="K469" s="41">
        <f t="shared" si="69"/>
        <v>0</v>
      </c>
      <c r="L469" s="41">
        <f t="shared" si="70"/>
        <v>1.23332619724026E-3</v>
      </c>
      <c r="M469" s="41">
        <f t="shared" si="71"/>
        <v>0</v>
      </c>
      <c r="N469" s="41"/>
    </row>
    <row r="470" spans="1:14" x14ac:dyDescent="0.25">
      <c r="A470" s="41">
        <f t="shared" si="67"/>
        <v>4.6800000000000487E-4</v>
      </c>
      <c r="B470" s="41">
        <f t="shared" si="64"/>
        <v>0.52000127146481601</v>
      </c>
      <c r="C470" s="41" t="str">
        <f t="shared" si="63"/>
        <v>0.784265533184626+0.620425316584224i</v>
      </c>
      <c r="D470" s="41" t="str">
        <f>COMPLEX(COS($A470*'Med(1)'!$B$11),SIN($A470*'Med(1)'!$B$11))</f>
        <v>-0.122126817717958-0.992514503870893i</v>
      </c>
      <c r="E470" s="41">
        <f>EXP(-A470*'Med(1)'!$B$10)</f>
        <v>0.99999999999999822</v>
      </c>
      <c r="F470" s="41" t="str">
        <f t="shared" si="68"/>
        <v>0.520001271464816-0.854165486117867i</v>
      </c>
      <c r="G470" s="41" t="str">
        <f>COMPLEX(COS(-$A470*'Med(1)'!$B$11),SIN(-$A470*'Med(1)'!$B$11))</f>
        <v>-0.122126817717958+0.992514503870893i</v>
      </c>
      <c r="H470" s="42" t="str">
        <f t="shared" si="65"/>
        <v>0</v>
      </c>
      <c r="I470" s="41">
        <f t="shared" si="66"/>
        <v>0</v>
      </c>
      <c r="J470" s="41">
        <f>EXP('Med(1)'!$B$10*(A470-$A$1002))</f>
        <v>0.99999999999999789</v>
      </c>
      <c r="K470" s="41">
        <f t="shared" si="69"/>
        <v>0</v>
      </c>
      <c r="L470" s="41">
        <f t="shared" si="70"/>
        <v>1.3799746511068999E-3</v>
      </c>
      <c r="M470" s="41">
        <f t="shared" si="71"/>
        <v>0</v>
      </c>
      <c r="N470" s="41"/>
    </row>
    <row r="471" spans="1:14" x14ac:dyDescent="0.25">
      <c r="A471" s="41">
        <f t="shared" si="67"/>
        <v>4.6900000000000489E-4</v>
      </c>
      <c r="B471" s="41">
        <f t="shared" si="64"/>
        <v>0.57316452615150004</v>
      </c>
      <c r="C471" s="41" t="str">
        <f t="shared" si="63"/>
        <v>0.784265533184626+0.620425316584224i</v>
      </c>
      <c r="D471" s="41" t="str">
        <f>COMPLEX(COS($A471*'Med(1)'!$B$11),SIN($A471*'Med(1)'!$B$11))</f>
        <v>-0.0588883326800068-0.998264576289357i</v>
      </c>
      <c r="E471" s="41">
        <f>EXP(-A471*'Med(1)'!$B$10)</f>
        <v>0.99999999999999822</v>
      </c>
      <c r="F471" s="41" t="str">
        <f t="shared" si="68"/>
        <v>0.5731645261515-0.819440312629006i</v>
      </c>
      <c r="G471" s="41" t="str">
        <f>COMPLEX(COS(-$A471*'Med(1)'!$B$11),SIN(-$A471*'Med(1)'!$B$11))</f>
        <v>-0.0588883326800068+0.998264576289357i</v>
      </c>
      <c r="H471" s="42" t="str">
        <f t="shared" si="65"/>
        <v>0</v>
      </c>
      <c r="I471" s="41">
        <f t="shared" si="66"/>
        <v>0</v>
      </c>
      <c r="J471" s="41">
        <f>EXP('Med(1)'!$B$10*(A471-$A$1002))</f>
        <v>0.99999999999999789</v>
      </c>
      <c r="K471" s="41">
        <f t="shared" si="69"/>
        <v>0</v>
      </c>
      <c r="L471" s="41">
        <f t="shared" si="70"/>
        <v>1.5210588135192401E-3</v>
      </c>
      <c r="M471" s="41">
        <f t="shared" si="71"/>
        <v>0</v>
      </c>
      <c r="N471" s="41"/>
    </row>
    <row r="472" spans="1:14" x14ac:dyDescent="0.25">
      <c r="A472" s="41">
        <f t="shared" si="67"/>
        <v>4.7000000000000492E-4</v>
      </c>
      <c r="B472" s="41">
        <f t="shared" si="64"/>
        <v>0.62401668441896896</v>
      </c>
      <c r="C472" s="41" t="str">
        <f t="shared" si="63"/>
        <v>0.784265533184626+0.620425316584224i</v>
      </c>
      <c r="D472" s="41" t="str">
        <f>COMPLEX(COS($A472*'Med(1)'!$B$11),SIN($A472*'Med(1)'!$B$11))</f>
        <v>0.00458760008644215-0.999989476907356i</v>
      </c>
      <c r="E472" s="41">
        <f>EXP(-A472*'Med(1)'!$B$10)</f>
        <v>0.99999999999999822</v>
      </c>
      <c r="F472" s="41" t="str">
        <f t="shared" si="68"/>
        <v>0.624016684418969-0.781411017049769i</v>
      </c>
      <c r="G472" s="41" t="str">
        <f>COMPLEX(COS(-$A472*'Med(1)'!$B$11),SIN(-$A472*'Med(1)'!$B$11))</f>
        <v>0.00458760008644215+0.999989476907356i</v>
      </c>
      <c r="H472" s="42" t="str">
        <f t="shared" si="65"/>
        <v>0</v>
      </c>
      <c r="I472" s="41">
        <f t="shared" si="66"/>
        <v>0</v>
      </c>
      <c r="J472" s="41">
        <f>EXP('Med(1)'!$B$10*(A472-$A$1002))</f>
        <v>0.99999999999999789</v>
      </c>
      <c r="K472" s="41">
        <f t="shared" si="69"/>
        <v>0</v>
      </c>
      <c r="L472" s="41">
        <f t="shared" si="70"/>
        <v>1.65600980924566E-3</v>
      </c>
      <c r="M472" s="41">
        <f t="shared" si="71"/>
        <v>0</v>
      </c>
      <c r="N472" s="41"/>
    </row>
    <row r="473" spans="1:14" x14ac:dyDescent="0.25">
      <c r="A473" s="41">
        <f t="shared" si="67"/>
        <v>4.7100000000000494E-4</v>
      </c>
      <c r="B473" s="41">
        <f t="shared" si="64"/>
        <v>0.672352701754662</v>
      </c>
      <c r="C473" s="41" t="str">
        <f t="shared" si="63"/>
        <v>0.784265533184626+0.620425316584224i</v>
      </c>
      <c r="D473" s="41" t="str">
        <f>COMPLEX(COS($A473*'Med(1)'!$B$11),SIN($A473*'Med(1)'!$B$11))</f>
        <v>0.0680450348725577-0.997682250633533i</v>
      </c>
      <c r="E473" s="41">
        <f>EXP(-A473*'Med(1)'!$B$10)</f>
        <v>0.99999999999999811</v>
      </c>
      <c r="F473" s="41" t="str">
        <f t="shared" si="68"/>
        <v>0.672352701754662-0.740230939939153i</v>
      </c>
      <c r="G473" s="41" t="str">
        <f>COMPLEX(COS(-$A473*'Med(1)'!$B$11),SIN(-$A473*'Med(1)'!$B$11))</f>
        <v>0.0680450348725577+0.997682250633533i</v>
      </c>
      <c r="H473" s="42" t="str">
        <f t="shared" si="65"/>
        <v>0</v>
      </c>
      <c r="I473" s="41">
        <f t="shared" si="66"/>
        <v>0</v>
      </c>
      <c r="J473" s="41">
        <f>EXP('Med(1)'!$B$10*(A473-$A$1002))</f>
        <v>0.99999999999999789</v>
      </c>
      <c r="K473" s="41">
        <f t="shared" si="69"/>
        <v>0</v>
      </c>
      <c r="L473" s="41">
        <f t="shared" si="70"/>
        <v>1.78428349302113E-3</v>
      </c>
      <c r="M473" s="41">
        <f t="shared" si="71"/>
        <v>0</v>
      </c>
      <c r="N473" s="41"/>
    </row>
    <row r="474" spans="1:14" x14ac:dyDescent="0.25">
      <c r="A474" s="41">
        <f t="shared" si="67"/>
        <v>4.7200000000000497E-4</v>
      </c>
      <c r="B474" s="41">
        <f t="shared" si="64"/>
        <v>0.71797767915229604</v>
      </c>
      <c r="C474" s="41" t="str">
        <f t="shared" si="63"/>
        <v>0.784265533184626+0.620425316584224i</v>
      </c>
      <c r="D474" s="41" t="str">
        <f>COMPLEX(COS($A474*'Med(1)'!$B$11),SIN($A474*'Med(1)'!$B$11))</f>
        <v>0.131228100556494-0.991352200594892i</v>
      </c>
      <c r="E474" s="41">
        <f>EXP(-A474*'Med(1)'!$B$10)</f>
        <v>0.99999999999999811</v>
      </c>
      <c r="F474" s="41" t="str">
        <f t="shared" si="68"/>
        <v>0.717977679152296-0.696066126340795i</v>
      </c>
      <c r="G474" s="41" t="str">
        <f>COMPLEX(COS(-$A474*'Med(1)'!$B$11),SIN(-$A474*'Med(1)'!$B$11))</f>
        <v>0.131228100556494+0.991352200594892i</v>
      </c>
      <c r="H474" s="42" t="str">
        <f t="shared" si="65"/>
        <v>0</v>
      </c>
      <c r="I474" s="41">
        <f t="shared" si="66"/>
        <v>0</v>
      </c>
      <c r="J474" s="41">
        <f>EXP('Med(1)'!$B$10*(A474-$A$1002))</f>
        <v>0.99999999999999789</v>
      </c>
      <c r="K474" s="41">
        <f t="shared" si="69"/>
        <v>0</v>
      </c>
      <c r="L474" s="41">
        <f t="shared" si="70"/>
        <v>1.90536264363302E-3</v>
      </c>
      <c r="M474" s="41">
        <f t="shared" si="71"/>
        <v>0</v>
      </c>
      <c r="N474" s="41"/>
    </row>
    <row r="475" spans="1:14" x14ac:dyDescent="0.25">
      <c r="A475" s="41">
        <f t="shared" si="67"/>
        <v>4.7300000000000499E-4</v>
      </c>
      <c r="B475" s="41">
        <f t="shared" si="64"/>
        <v>0.76070764897766097</v>
      </c>
      <c r="C475" s="41" t="str">
        <f t="shared" si="63"/>
        <v>0.784265533184626+0.620425316584224i</v>
      </c>
      <c r="D475" s="41" t="str">
        <f>COMPLEX(COS($A475*'Med(1)'!$B$11),SIN($A475*'Med(1)'!$B$11))</f>
        <v>0.193882032319091-0.981024850625008i</v>
      </c>
      <c r="E475" s="41">
        <f>EXP(-A475*'Med(1)'!$B$10)</f>
        <v>0.99999999999999811</v>
      </c>
      <c r="F475" s="41" t="str">
        <f t="shared" si="68"/>
        <v>0.760707648977661-0.649094656261224i</v>
      </c>
      <c r="G475" s="41" t="str">
        <f>COMPLEX(COS(-$A475*'Med(1)'!$B$11),SIN(-$A475*'Med(1)'!$B$11))</f>
        <v>0.193882032319091+0.981024850625008i</v>
      </c>
      <c r="H475" s="42" t="str">
        <f t="shared" si="65"/>
        <v>0</v>
      </c>
      <c r="I475" s="41">
        <f t="shared" si="66"/>
        <v>0</v>
      </c>
      <c r="J475" s="41">
        <f>EXP('Med(1)'!$B$10*(A475-$A$1002))</f>
        <v>0.999999999999998</v>
      </c>
      <c r="K475" s="41">
        <f t="shared" si="69"/>
        <v>0</v>
      </c>
      <c r="L475" s="41">
        <f t="shared" si="70"/>
        <v>2.0187590494446001E-3</v>
      </c>
      <c r="M475" s="41">
        <f t="shared" si="71"/>
        <v>0</v>
      </c>
      <c r="N475" s="41"/>
    </row>
    <row r="476" spans="1:14" x14ac:dyDescent="0.25">
      <c r="A476" s="41">
        <f t="shared" si="67"/>
        <v>4.7400000000000502E-4</v>
      </c>
      <c r="B476" s="41">
        <f t="shared" si="64"/>
        <v>0.800370316757266</v>
      </c>
      <c r="C476" s="41" t="str">
        <f t="shared" si="63"/>
        <v>0.784265533184626+0.620425316584224i</v>
      </c>
      <c r="D476" s="41" t="str">
        <f>COMPLEX(COS($A476*'Med(1)'!$B$11),SIN($A476*'Med(1)'!$B$11))</f>
        <v>0.255754198898747-0.966741842347615i</v>
      </c>
      <c r="E476" s="41">
        <f>EXP(-A476*'Med(1)'!$B$10)</f>
        <v>0.99999999999999811</v>
      </c>
      <c r="F476" s="41" t="str">
        <f t="shared" si="68"/>
        <v>0.800370316757266-0.599505926621139i</v>
      </c>
      <c r="G476" s="41" t="str">
        <f>COMPLEX(COS(-$A476*'Med(1)'!$B$11),SIN(-$A476*'Med(1)'!$B$11))</f>
        <v>0.255754198898747+0.966741842347615i</v>
      </c>
      <c r="H476" s="42" t="str">
        <f t="shared" si="65"/>
        <v>0</v>
      </c>
      <c r="I476" s="41">
        <f t="shared" si="66"/>
        <v>0</v>
      </c>
      <c r="J476" s="41">
        <f>EXP('Med(1)'!$B$10*(A476-$A$1002))</f>
        <v>0.999999999999998</v>
      </c>
      <c r="K476" s="41">
        <f t="shared" si="69"/>
        <v>0</v>
      </c>
      <c r="L476" s="41">
        <f t="shared" si="70"/>
        <v>2.1240154769470799E-3</v>
      </c>
      <c r="M476" s="41">
        <f t="shared" si="71"/>
        <v>0</v>
      </c>
      <c r="N476" s="41"/>
    </row>
    <row r="477" spans="1:14" x14ac:dyDescent="0.25">
      <c r="A477" s="41">
        <f t="shared" si="67"/>
        <v>4.7500000000000504E-4</v>
      </c>
      <c r="B477" s="41">
        <f t="shared" si="64"/>
        <v>0.83680575589883199</v>
      </c>
      <c r="C477" s="41" t="str">
        <f t="shared" si="63"/>
        <v>0.784265533184626+0.620425316584224i</v>
      </c>
      <c r="D477" s="41" t="str">
        <f>COMPLEX(COS($A477*'Med(1)'!$B$11),SIN($A477*'Med(1)'!$B$11))</f>
        <v>0.316595121243448-0.948560767270525i</v>
      </c>
      <c r="E477" s="41">
        <f>EXP(-A477*'Med(1)'!$B$10)</f>
        <v>0.99999999999999811</v>
      </c>
      <c r="F477" s="41" t="str">
        <f t="shared" si="68"/>
        <v>0.836805755898832-0.547499887574948i</v>
      </c>
      <c r="G477" s="41" t="str">
        <f>COMPLEX(COS(-$A477*'Med(1)'!$B$11),SIN(-$A477*'Med(1)'!$B$11))</f>
        <v>0.316595121243448+0.948560767270525i</v>
      </c>
      <c r="H477" s="42" t="str">
        <f t="shared" si="65"/>
        <v>0</v>
      </c>
      <c r="I477" s="41">
        <f t="shared" si="66"/>
        <v>0</v>
      </c>
      <c r="J477" s="41">
        <f>EXP('Med(1)'!$B$10*(A477-$A$1002))</f>
        <v>0.999999999999998</v>
      </c>
      <c r="K477" s="41">
        <f t="shared" si="69"/>
        <v>0</v>
      </c>
      <c r="L477" s="41">
        <f t="shared" si="70"/>
        <v>2.2207075144024301E-3</v>
      </c>
      <c r="M477" s="41">
        <f t="shared" si="71"/>
        <v>0</v>
      </c>
      <c r="N477" s="41"/>
    </row>
    <row r="478" spans="1:14" x14ac:dyDescent="0.25">
      <c r="A478" s="41">
        <f t="shared" si="67"/>
        <v>4.7600000000000506E-4</v>
      </c>
      <c r="B478" s="41">
        <f t="shared" si="64"/>
        <v>0.86986705254239405</v>
      </c>
      <c r="C478" s="41" t="str">
        <f t="shared" si="63"/>
        <v>0.784265533184626+0.620425316584224i</v>
      </c>
      <c r="D478" s="41" t="str">
        <f>COMPLEX(COS($A478*'Med(1)'!$B$11),SIN($A478*'Med(1)'!$B$11))</f>
        <v>0.376159478452551-0.926554934566918i</v>
      </c>
      <c r="E478" s="41">
        <f>EXP(-A478*'Med(1)'!$B$10)</f>
        <v>0.99999999999999811</v>
      </c>
      <c r="F478" s="41" t="str">
        <f t="shared" si="68"/>
        <v>0.869867052542394-0.493286236277889i</v>
      </c>
      <c r="G478" s="41" t="str">
        <f>COMPLEX(COS(-$A478*'Med(1)'!$B$11),SIN(-$A478*'Med(1)'!$B$11))</f>
        <v>0.376159478452551+0.926554934566918i</v>
      </c>
      <c r="H478" s="42" t="str">
        <f t="shared" si="65"/>
        <v>0</v>
      </c>
      <c r="I478" s="41">
        <f t="shared" si="66"/>
        <v>0</v>
      </c>
      <c r="J478" s="41">
        <f>EXP('Med(1)'!$B$10*(A478-$A$1002))</f>
        <v>0.999999999999998</v>
      </c>
      <c r="K478" s="41">
        <f t="shared" si="69"/>
        <v>0</v>
      </c>
      <c r="L478" s="41">
        <f t="shared" si="70"/>
        <v>2.3084452831435001E-3</v>
      </c>
      <c r="M478" s="41">
        <f t="shared" si="71"/>
        <v>0</v>
      </c>
      <c r="N478" s="41"/>
    </row>
    <row r="479" spans="1:14" x14ac:dyDescent="0.25">
      <c r="A479" s="41">
        <f t="shared" si="67"/>
        <v>4.7700000000000509E-4</v>
      </c>
      <c r="B479" s="41">
        <f t="shared" si="64"/>
        <v>0.89942089794185298</v>
      </c>
      <c r="C479" s="41" t="str">
        <f t="shared" si="63"/>
        <v>0.784265533184626+0.620425316584224i</v>
      </c>
      <c r="D479" s="41" t="str">
        <f>COMPLEX(COS($A479*'Med(1)'!$B$11),SIN($A479*'Med(1)'!$B$11))</f>
        <v>0.434207096952186-0.900813075480343i</v>
      </c>
      <c r="E479" s="41">
        <f>EXP(-A479*'Med(1)'!$B$10)</f>
        <v>0.99999999999999811</v>
      </c>
      <c r="F479" s="41" t="str">
        <f t="shared" si="68"/>
        <v>0.899420897941853-0.437083571351596i</v>
      </c>
      <c r="G479" s="41" t="str">
        <f>COMPLEX(COS(-$A479*'Med(1)'!$B$11),SIN(-$A479*'Med(1)'!$B$11))</f>
        <v>0.434207096952186+0.900813075480343i</v>
      </c>
      <c r="H479" s="42" t="str">
        <f t="shared" si="65"/>
        <v>0</v>
      </c>
      <c r="I479" s="41">
        <f t="shared" si="66"/>
        <v>0</v>
      </c>
      <c r="J479" s="41">
        <f>EXP('Med(1)'!$B$10*(A479-$A$1002))</f>
        <v>0.999999999999998</v>
      </c>
      <c r="K479" s="41">
        <f t="shared" si="69"/>
        <v>0</v>
      </c>
      <c r="L479" s="41">
        <f t="shared" si="70"/>
        <v>2.38687500963071E-3</v>
      </c>
      <c r="M479" s="41">
        <f t="shared" si="71"/>
        <v>0</v>
      </c>
      <c r="N479" s="41"/>
    </row>
    <row r="480" spans="1:14" x14ac:dyDescent="0.25">
      <c r="A480" s="41">
        <f t="shared" si="67"/>
        <v>4.7800000000000511E-4</v>
      </c>
      <c r="B480" s="41">
        <f t="shared" si="64"/>
        <v>0.92534812598842697</v>
      </c>
      <c r="C480" s="41" t="str">
        <f t="shared" si="63"/>
        <v>0.784265533184626+0.620425316584224i</v>
      </c>
      <c r="D480" s="41" t="str">
        <f>COMPLEX(COS($A480*'Med(1)'!$B$11),SIN($A480*'Med(1)'!$B$11))</f>
        <v>0.49050391891579-0.871438985545317i</v>
      </c>
      <c r="E480" s="41">
        <f>EXP(-A480*'Med(1)'!$B$10)</f>
        <v>0.99999999999999811</v>
      </c>
      <c r="F480" s="41" t="str">
        <f t="shared" si="68"/>
        <v>0.925348125988427-0.379118511457435i</v>
      </c>
      <c r="G480" s="41" t="str">
        <f>COMPLEX(COS(-$A480*'Med(1)'!$B$11),SIN(-$A480*'Med(1)'!$B$11))</f>
        <v>0.49050391891579+0.871438985545317i</v>
      </c>
      <c r="H480" s="42" t="str">
        <f t="shared" si="65"/>
        <v>0</v>
      </c>
      <c r="I480" s="41">
        <f t="shared" si="66"/>
        <v>0</v>
      </c>
      <c r="J480" s="41">
        <f>EXP('Med(1)'!$B$10*(A480-$A$1002))</f>
        <v>0.999999999999998</v>
      </c>
      <c r="K480" s="41">
        <f t="shared" si="69"/>
        <v>0</v>
      </c>
      <c r="L480" s="41">
        <f t="shared" si="70"/>
        <v>2.4556804519269399E-3</v>
      </c>
      <c r="M480" s="41">
        <f t="shared" si="71"/>
        <v>0</v>
      </c>
      <c r="N480" s="41"/>
    </row>
    <row r="481" spans="1:14" x14ac:dyDescent="0.25">
      <c r="A481" s="41">
        <f t="shared" si="67"/>
        <v>4.7900000000000514E-4</v>
      </c>
      <c r="B481" s="41">
        <f t="shared" si="64"/>
        <v>0.94754419370856102</v>
      </c>
      <c r="C481" s="41" t="str">
        <f t="shared" si="63"/>
        <v>0.784265533184626+0.620425316584224i</v>
      </c>
      <c r="D481" s="41" t="str">
        <f>COMPLEX(COS($A481*'Med(1)'!$B$11),SIN($A481*'Med(1)'!$B$11))</f>
        <v>0.544822946024872-0.83855110606616i</v>
      </c>
      <c r="E481" s="41">
        <f>EXP(-A481*'Med(1)'!$B$10)</f>
        <v>0.99999999999999811</v>
      </c>
      <c r="F481" s="41" t="str">
        <f t="shared" si="68"/>
        <v>0.947544193708561-0.319624781531703i</v>
      </c>
      <c r="G481" s="41" t="str">
        <f>COMPLEX(COS(-$A481*'Med(1)'!$B$11),SIN(-$A481*'Med(1)'!$B$11))</f>
        <v>0.544822946024872+0.83855110606616i</v>
      </c>
      <c r="H481" s="42" t="str">
        <f t="shared" si="65"/>
        <v>0</v>
      </c>
      <c r="I481" s="41">
        <f t="shared" si="66"/>
        <v>0</v>
      </c>
      <c r="J481" s="41">
        <f>EXP('Med(1)'!$B$10*(A481-$A$1002))</f>
        <v>0.999999999999998</v>
      </c>
      <c r="K481" s="41">
        <f t="shared" si="69"/>
        <v>0</v>
      </c>
      <c r="L481" s="41">
        <f t="shared" si="70"/>
        <v>2.5145841748385302E-3</v>
      </c>
      <c r="M481" s="41">
        <f t="shared" si="71"/>
        <v>0</v>
      </c>
      <c r="N481" s="41"/>
    </row>
    <row r="482" spans="1:14" x14ac:dyDescent="0.25">
      <c r="A482" s="41">
        <f t="shared" si="67"/>
        <v>4.8000000000000516E-4</v>
      </c>
      <c r="B482" s="41">
        <f t="shared" si="64"/>
        <v>0.96591960279890898</v>
      </c>
      <c r="C482" s="41" t="str">
        <f t="shared" si="63"/>
        <v>0.784265533184626+0.620425316584224i</v>
      </c>
      <c r="D482" s="41" t="str">
        <f>COMPLEX(COS($A482*'Med(1)'!$B$11),SIN($A482*'Med(1)'!$B$11))</f>
        <v>0.596945154764682-0.802282046541595i</v>
      </c>
      <c r="E482" s="41">
        <f>EXP(-A482*'Med(1)'!$B$10)</f>
        <v>0.99999999999999811</v>
      </c>
      <c r="F482" s="41" t="str">
        <f t="shared" si="68"/>
        <v>0.965919602798909-0.2588422703671i</v>
      </c>
      <c r="G482" s="41" t="str">
        <f>COMPLEX(COS(-$A482*'Med(1)'!$B$11),SIN(-$A482*'Med(1)'!$B$11))</f>
        <v>0.596945154764682+0.802282046541595i</v>
      </c>
      <c r="H482" s="42" t="str">
        <f t="shared" si="65"/>
        <v>0</v>
      </c>
      <c r="I482" s="41">
        <f t="shared" si="66"/>
        <v>0</v>
      </c>
      <c r="J482" s="41">
        <f>EXP('Med(1)'!$B$10*(A482-$A$1002))</f>
        <v>0.999999999999998</v>
      </c>
      <c r="K482" s="41">
        <f t="shared" si="69"/>
        <v>0</v>
      </c>
      <c r="L482" s="41">
        <f t="shared" si="70"/>
        <v>2.5633486685809601E-3</v>
      </c>
      <c r="M482" s="41">
        <f t="shared" si="71"/>
        <v>0</v>
      </c>
      <c r="N482" s="41"/>
    </row>
    <row r="483" spans="1:14" x14ac:dyDescent="0.25">
      <c r="A483" s="41">
        <f t="shared" si="67"/>
        <v>4.8100000000000519E-4</v>
      </c>
      <c r="B483" s="41">
        <f t="shared" si="64"/>
        <v>0.98040026049864304</v>
      </c>
      <c r="C483" s="41" t="str">
        <f t="shared" si="63"/>
        <v>0.784265533184626+0.620425316584224i</v>
      </c>
      <c r="D483" s="41" t="str">
        <f>COMPLEX(COS($A483*'Med(1)'!$B$11),SIN($A483*'Med(1)'!$B$11))</f>
        <v>0.646660379564105-0.762778049960805i</v>
      </c>
      <c r="E483" s="41">
        <f>EXP(-A483*'Med(1)'!$B$10)</f>
        <v>0.99999999999999811</v>
      </c>
      <c r="F483" s="41" t="str">
        <f t="shared" si="68"/>
        <v>0.980400260498643-0.197016063340506i</v>
      </c>
      <c r="G483" s="41" t="str">
        <f>COMPLEX(COS(-$A483*'Med(1)'!$B$11),SIN(-$A483*'Med(1)'!$B$11))</f>
        <v>0.646660379564105+0.762778049960805i</v>
      </c>
      <c r="H483" s="42" t="str">
        <f t="shared" si="65"/>
        <v>0</v>
      </c>
      <c r="I483" s="41">
        <f t="shared" si="66"/>
        <v>0</v>
      </c>
      <c r="J483" s="41">
        <f>EXP('Med(1)'!$B$10*(A483-$A$1002))</f>
        <v>0.999999999999998</v>
      </c>
      <c r="K483" s="41">
        <f t="shared" si="69"/>
        <v>0</v>
      </c>
      <c r="L483" s="41">
        <f t="shared" si="70"/>
        <v>2.60177730645851E-3</v>
      </c>
      <c r="M483" s="41">
        <f t="shared" si="71"/>
        <v>0</v>
      </c>
      <c r="N483" s="41"/>
    </row>
    <row r="484" spans="1:14" x14ac:dyDescent="0.25">
      <c r="A484" s="41">
        <f t="shared" si="67"/>
        <v>4.8200000000000521E-4</v>
      </c>
      <c r="B484" s="41">
        <f t="shared" si="64"/>
        <v>0.99092777834401702</v>
      </c>
      <c r="C484" s="41" t="str">
        <f t="shared" si="63"/>
        <v>0.784265533184626+0.620425316584224i</v>
      </c>
      <c r="D484" s="41" t="str">
        <f>COMPLEX(COS($A484*'Med(1)'!$B$11),SIN($A484*'Med(1)'!$B$11))</f>
        <v>0.693768160218839-0.720198403126922i</v>
      </c>
      <c r="E484" s="41">
        <f>EXP(-A484*'Med(1)'!$B$10)</f>
        <v>0.99999999999999811</v>
      </c>
      <c r="F484" s="41" t="str">
        <f t="shared" si="68"/>
        <v>0.990927778344017-0.134395454187224i</v>
      </c>
      <c r="G484" s="41" t="str">
        <f>COMPLEX(COS(-$A484*'Med(1)'!$B$11),SIN(-$A484*'Med(1)'!$B$11))</f>
        <v>0.693768160218839+0.720198403126922i</v>
      </c>
      <c r="H484" s="42" t="str">
        <f t="shared" si="65"/>
        <v>0</v>
      </c>
      <c r="I484" s="41">
        <f t="shared" si="66"/>
        <v>0</v>
      </c>
      <c r="J484" s="41">
        <f>EXP('Med(1)'!$B$10*(A484-$A$1002))</f>
        <v>0.999999999999998</v>
      </c>
      <c r="K484" s="41">
        <f t="shared" si="69"/>
        <v>0</v>
      </c>
      <c r="L484" s="41">
        <f t="shared" si="70"/>
        <v>2.6297151376964401E-3</v>
      </c>
      <c r="M484" s="41">
        <f t="shared" si="71"/>
        <v>0</v>
      </c>
      <c r="N484" s="41"/>
    </row>
    <row r="485" spans="1:14" x14ac:dyDescent="0.25">
      <c r="A485" s="41">
        <f t="shared" si="67"/>
        <v>4.8300000000000524E-4</v>
      </c>
      <c r="B485" s="41">
        <f t="shared" si="64"/>
        <v>0.99745970760052605</v>
      </c>
      <c r="C485" s="41" t="str">
        <f t="shared" si="63"/>
        <v>0.784265533184626+0.620425316584224i</v>
      </c>
      <c r="D485" s="41" t="str">
        <f>COMPLEX(COS($A485*'Med(1)'!$B$11),SIN($A485*'Med(1)'!$B$11))</f>
        <v>0.738078550180863-0.674714794385683i</v>
      </c>
      <c r="E485" s="41">
        <f>EXP(-A485*'Med(1)'!$B$10)</f>
        <v>0.99999999999999811</v>
      </c>
      <c r="F485" s="41" t="str">
        <f t="shared" si="68"/>
        <v>0.997459707600526-0.0712329398064559i</v>
      </c>
      <c r="G485" s="41" t="str">
        <f>COMPLEX(COS(-$A485*'Med(1)'!$B$11),SIN(-$A485*'Med(1)'!$B$11))</f>
        <v>0.738078550180863+0.674714794385683i</v>
      </c>
      <c r="H485" s="42" t="str">
        <f t="shared" si="65"/>
        <v>0</v>
      </c>
      <c r="I485" s="41">
        <f t="shared" si="66"/>
        <v>0</v>
      </c>
      <c r="J485" s="41">
        <f>EXP('Med(1)'!$B$10*(A485-$A$1002))</f>
        <v>0.999999999999998</v>
      </c>
      <c r="K485" s="41">
        <f t="shared" si="69"/>
        <v>0</v>
      </c>
      <c r="L485" s="41">
        <f t="shared" si="70"/>
        <v>2.6470495122286599E-3</v>
      </c>
      <c r="M485" s="41">
        <f t="shared" si="71"/>
        <v>0</v>
      </c>
      <c r="N485" s="41"/>
    </row>
    <row r="486" spans="1:14" x14ac:dyDescent="0.25">
      <c r="A486" s="41">
        <f t="shared" si="67"/>
        <v>4.8400000000000526E-4</v>
      </c>
      <c r="B486" s="41">
        <f t="shared" si="64"/>
        <v>0.99996971042340699</v>
      </c>
      <c r="C486" s="41" t="str">
        <f t="shared" ref="C486:C549" si="72">C485</f>
        <v>0.784265533184626+0.620425316584224i</v>
      </c>
      <c r="D486" s="41" t="str">
        <f>COMPLEX(COS($A486*'Med(1)'!$B$11),SIN($A486*'Med(1)'!$B$11))</f>
        <v>0.779412882455096-0.626510621348943i</v>
      </c>
      <c r="E486" s="41">
        <f>EXP(-A486*'Med(1)'!$B$10)</f>
        <v>0.99999999999999811</v>
      </c>
      <c r="F486" s="41" t="str">
        <f t="shared" si="68"/>
        <v>0.999969710423407-0.00778320215103445i</v>
      </c>
      <c r="G486" s="41" t="str">
        <f>COMPLEX(COS(-$A486*'Med(1)'!$B$11),SIN(-$A486*'Med(1)'!$B$11))</f>
        <v>0.779412882455096+0.626510621348943i</v>
      </c>
      <c r="H486" s="42" t="str">
        <f t="shared" si="65"/>
        <v>0</v>
      </c>
      <c r="I486" s="41">
        <f t="shared" si="66"/>
        <v>0</v>
      </c>
      <c r="J486" s="41">
        <f>EXP('Med(1)'!$B$10*(A486-$A$1002))</f>
        <v>0.999999999999998</v>
      </c>
      <c r="K486" s="41">
        <f t="shared" si="69"/>
        <v>0</v>
      </c>
      <c r="L486" s="41">
        <f t="shared" si="70"/>
        <v>2.6537105349219801E-3</v>
      </c>
      <c r="M486" s="41">
        <f t="shared" si="71"/>
        <v>0</v>
      </c>
      <c r="N486" s="41"/>
    </row>
    <row r="487" spans="1:14" x14ac:dyDescent="0.25">
      <c r="A487" s="41">
        <f t="shared" si="67"/>
        <v>4.8500000000000528E-4</v>
      </c>
      <c r="B487" s="41">
        <f t="shared" si="64"/>
        <v>0.99844766605627699</v>
      </c>
      <c r="C487" s="41" t="str">
        <f t="shared" si="72"/>
        <v>0.784265533184626+0.620425316584224i</v>
      </c>
      <c r="D487" s="41" t="str">
        <f>COMPLEX(COS($A487*'Med(1)'!$B$11),SIN($A487*'Med(1)'!$B$11))</f>
        <v>0.817604490014967-0.575780251404445i</v>
      </c>
      <c r="E487" s="41">
        <f>EXP(-A487*'Med(1)'!$B$10)</f>
        <v>0.99999999999999811</v>
      </c>
      <c r="F487" s="41" t="str">
        <f t="shared" si="68"/>
        <v>0.998447666056277+0.0556979186933333i</v>
      </c>
      <c r="G487" s="41" t="str">
        <f>COMPLEX(COS(-$A487*'Med(1)'!$B$11),SIN(-$A487*'Med(1)'!$B$11))</f>
        <v>0.817604490014967+0.575780251404445i</v>
      </c>
      <c r="H487" s="42" t="str">
        <f t="shared" si="65"/>
        <v>0</v>
      </c>
      <c r="I487" s="41">
        <f t="shared" si="66"/>
        <v>0</v>
      </c>
      <c r="J487" s="41">
        <f>EXP('Med(1)'!$B$10*(A487-$A$1002))</f>
        <v>0.999999999999998</v>
      </c>
      <c r="K487" s="41">
        <f t="shared" si="69"/>
        <v>0</v>
      </c>
      <c r="L487" s="41">
        <f t="shared" si="70"/>
        <v>2.6496713474050298E-3</v>
      </c>
      <c r="M487" s="41">
        <f t="shared" si="71"/>
        <v>0</v>
      </c>
      <c r="N487" s="41"/>
    </row>
    <row r="488" spans="1:14" x14ac:dyDescent="0.25">
      <c r="A488" s="41">
        <f t="shared" si="67"/>
        <v>4.8600000000000531E-4</v>
      </c>
      <c r="B488" s="41">
        <f t="shared" si="64"/>
        <v>0.992899711639741</v>
      </c>
      <c r="C488" s="41" t="str">
        <f t="shared" si="72"/>
        <v>0.784265533184626+0.620425316584224i</v>
      </c>
      <c r="D488" s="41" t="str">
        <f>COMPLEX(COS($A488*'Med(1)'!$B$11),SIN($A488*'Med(1)'!$B$11))</f>
        <v>0.852499377832085-0.522728237993614i</v>
      </c>
      <c r="E488" s="41">
        <f>EXP(-A488*'Med(1)'!$B$10)</f>
        <v>0.99999999999999811</v>
      </c>
      <c r="F488" s="41" t="str">
        <f t="shared" si="68"/>
        <v>0.992899711639741+0.118954456098603i</v>
      </c>
      <c r="G488" s="41" t="str">
        <f>COMPLEX(COS(-$A488*'Med(1)'!$B$11),SIN(-$A488*'Med(1)'!$B$11))</f>
        <v>0.852499377832085+0.522728237993614i</v>
      </c>
      <c r="H488" s="42" t="str">
        <f t="shared" si="65"/>
        <v>0</v>
      </c>
      <c r="I488" s="41">
        <f t="shared" si="66"/>
        <v>0</v>
      </c>
      <c r="J488" s="41">
        <f>EXP('Med(1)'!$B$10*(A488-$A$1002))</f>
        <v>0.999999999999998</v>
      </c>
      <c r="K488" s="41">
        <f t="shared" si="69"/>
        <v>0</v>
      </c>
      <c r="L488" s="41">
        <f t="shared" si="70"/>
        <v>2.63494823636581E-3</v>
      </c>
      <c r="M488" s="41">
        <f t="shared" si="71"/>
        <v>0</v>
      </c>
      <c r="N488" s="41"/>
    </row>
    <row r="489" spans="1:14" x14ac:dyDescent="0.25">
      <c r="A489" s="41">
        <f t="shared" si="67"/>
        <v>4.8700000000000533E-4</v>
      </c>
      <c r="B489" s="41">
        <f t="shared" si="64"/>
        <v>0.98334821746540202</v>
      </c>
      <c r="C489" s="41" t="str">
        <f t="shared" si="72"/>
        <v>0.784265533184626+0.620425316584224i</v>
      </c>
      <c r="D489" s="41" t="str">
        <f>COMPLEX(COS($A489*'Med(1)'!$B$11),SIN($A489*'Med(1)'!$B$11))</f>
        <v>0.883956843810279-0.467568495817427i</v>
      </c>
      <c r="E489" s="41">
        <f>EXP(-A489*'Med(1)'!$B$10)</f>
        <v>0.99999999999999811</v>
      </c>
      <c r="F489" s="41" t="str">
        <f t="shared" si="68"/>
        <v>0.983348217465402+0.181731348995195i</v>
      </c>
      <c r="G489" s="41" t="str">
        <f>COMPLEX(COS(-$A489*'Med(1)'!$B$11),SIN(-$A489*'Med(1)'!$B$11))</f>
        <v>0.883956843810279+0.467568495817427i</v>
      </c>
      <c r="H489" s="42" t="str">
        <f t="shared" si="65"/>
        <v>0</v>
      </c>
      <c r="I489" s="41">
        <f t="shared" si="66"/>
        <v>0</v>
      </c>
      <c r="J489" s="41">
        <f>EXP('Med(1)'!$B$10*(A489-$A$1002))</f>
        <v>0.999999999999998</v>
      </c>
      <c r="K489" s="41">
        <f t="shared" si="69"/>
        <v>0</v>
      </c>
      <c r="L489" s="41">
        <f t="shared" si="70"/>
        <v>2.6096005678809698E-3</v>
      </c>
      <c r="M489" s="41">
        <f t="shared" si="71"/>
        <v>0</v>
      </c>
      <c r="N489" s="41"/>
    </row>
    <row r="490" spans="1:14" x14ac:dyDescent="0.25">
      <c r="A490" s="41">
        <f t="shared" si="67"/>
        <v>4.8800000000000536E-4</v>
      </c>
      <c r="B490" s="41">
        <f t="shared" si="64"/>
        <v>0.96983169677505399</v>
      </c>
      <c r="C490" s="41" t="str">
        <f t="shared" si="72"/>
        <v>0.784265533184626+0.620425316584224i</v>
      </c>
      <c r="D490" s="41" t="str">
        <f>COMPLEX(COS($A490*'Med(1)'!$B$11),SIN($A490*'Med(1)'!$B$11))</f>
        <v>0.911850046120259-0.410523438296137i</v>
      </c>
      <c r="E490" s="41">
        <f>EXP(-A490*'Med(1)'!$B$10)</f>
        <v>0.99999999999999811</v>
      </c>
      <c r="F490" s="41" t="str">
        <f t="shared" si="68"/>
        <v>0.969831696775054+0.243775470321395i</v>
      </c>
      <c r="G490" s="41" t="str">
        <f>COMPLEX(COS(-$A490*'Med(1)'!$B$11),SIN(-$A490*'Med(1)'!$B$11))</f>
        <v>0.911850046120259+0.410523438296137i</v>
      </c>
      <c r="H490" s="42" t="str">
        <f t="shared" si="65"/>
        <v>0</v>
      </c>
      <c r="I490" s="41">
        <f t="shared" si="66"/>
        <v>0</v>
      </c>
      <c r="J490" s="41">
        <f>EXP('Med(1)'!$B$10*(A490-$A$1002))</f>
        <v>0.999999999999998</v>
      </c>
      <c r="K490" s="41">
        <f t="shared" si="69"/>
        <v>0</v>
      </c>
      <c r="L490" s="41">
        <f t="shared" si="70"/>
        <v>2.5737305480417901E-3</v>
      </c>
      <c r="M490" s="41">
        <f t="shared" si="71"/>
        <v>0</v>
      </c>
      <c r="N490" s="41"/>
    </row>
    <row r="491" spans="1:14" x14ac:dyDescent="0.25">
      <c r="A491" s="41">
        <f t="shared" si="67"/>
        <v>4.8900000000000538E-4</v>
      </c>
      <c r="B491" s="41">
        <f t="shared" si="64"/>
        <v>0.95240465046877398</v>
      </c>
      <c r="C491" s="41" t="str">
        <f t="shared" si="72"/>
        <v>0.784265533184626+0.620425316584224i</v>
      </c>
      <c r="D491" s="41" t="str">
        <f>COMPLEX(COS($A491*'Med(1)'!$B$11),SIN($A491*'Med(1)'!$B$11))</f>
        <v>0.936066514647358-0.351823080760695i</v>
      </c>
      <c r="E491" s="41">
        <f>EXP(-A491*'Med(1)'!$B$10)</f>
        <v>0.99999999999999811</v>
      </c>
      <c r="F491" s="41" t="str">
        <f t="shared" si="68"/>
        <v>0.952404650468774+0.304836647674534i</v>
      </c>
      <c r="G491" s="41" t="str">
        <f>COMPLEX(COS(-$A491*'Med(1)'!$B$11),SIN(-$A491*'Med(1)'!$B$11))</f>
        <v>0.936066514647358+0.351823080760695i</v>
      </c>
      <c r="H491" s="42" t="str">
        <f t="shared" si="65"/>
        <v>0</v>
      </c>
      <c r="I491" s="41">
        <f t="shared" si="66"/>
        <v>0</v>
      </c>
      <c r="J491" s="41">
        <f>EXP('Med(1)'!$B$10*(A491-$A$1002))</f>
        <v>0.999999999999998</v>
      </c>
      <c r="K491" s="41">
        <f t="shared" si="69"/>
        <v>0</v>
      </c>
      <c r="L491" s="41">
        <f t="shared" si="70"/>
        <v>2.52748281084186E-3</v>
      </c>
      <c r="M491" s="41">
        <f t="shared" si="71"/>
        <v>0</v>
      </c>
      <c r="N491" s="41"/>
    </row>
    <row r="492" spans="1:14" x14ac:dyDescent="0.25">
      <c r="A492" s="41">
        <f t="shared" si="67"/>
        <v>4.9000000000000541E-4</v>
      </c>
      <c r="B492" s="41">
        <f t="shared" si="64"/>
        <v>0.93113734734806697</v>
      </c>
      <c r="C492" s="41" t="str">
        <f t="shared" si="72"/>
        <v>0.784265533184626+0.620425316584224i</v>
      </c>
      <c r="D492" s="41" t="str">
        <f>COMPLEX(COS($A492*'Med(1)'!$B$11),SIN($A492*'Med(1)'!$B$11))</f>
        <v>0.956508604490079-0.291704112991988i</v>
      </c>
      <c r="E492" s="41">
        <f>EXP(-A492*'Med(1)'!$B$10)</f>
        <v>0.99999999999999811</v>
      </c>
      <c r="F492" s="41" t="str">
        <f t="shared" si="68"/>
        <v>0.931137347348067+0.364668672048481i</v>
      </c>
      <c r="G492" s="41" t="str">
        <f>COMPLEX(COS(-$A492*'Med(1)'!$B$11),SIN(-$A492*'Med(1)'!$B$11))</f>
        <v>0.956508604490079+0.291704112991988i</v>
      </c>
      <c r="H492" s="42" t="str">
        <f t="shared" si="65"/>
        <v>0</v>
      </c>
      <c r="I492" s="41">
        <f t="shared" si="66"/>
        <v>0</v>
      </c>
      <c r="J492" s="41">
        <f>EXP('Med(1)'!$B$10*(A492-$A$1002))</f>
        <v>0.999999999999998</v>
      </c>
      <c r="K492" s="41">
        <f t="shared" si="69"/>
        <v>0</v>
      </c>
      <c r="L492" s="41">
        <f t="shared" si="70"/>
        <v>2.4710438349883801E-3</v>
      </c>
      <c r="M492" s="41">
        <f t="shared" si="71"/>
        <v>0</v>
      </c>
      <c r="N492" s="41"/>
    </row>
    <row r="493" spans="1:14" x14ac:dyDescent="0.25">
      <c r="A493" s="41">
        <f t="shared" si="67"/>
        <v>4.9100000000000543E-4</v>
      </c>
      <c r="B493" s="41">
        <f t="shared" si="64"/>
        <v>0.906115540780151</v>
      </c>
      <c r="C493" s="41" t="str">
        <f t="shared" si="72"/>
        <v>0.784265533184626+0.620425316584224i</v>
      </c>
      <c r="D493" s="41" t="str">
        <f>COMPLEX(COS($A493*'Med(1)'!$B$11),SIN($A493*'Med(1)'!$B$11))</f>
        <v>0.973093889680862-0.230408944847568i</v>
      </c>
      <c r="E493" s="41">
        <f>EXP(-A493*'Med(1)'!$B$10)</f>
        <v>0.99999999999999811</v>
      </c>
      <c r="F493" s="41" t="str">
        <f t="shared" si="68"/>
        <v>0.906115540780151+0.423030290590036i</v>
      </c>
      <c r="G493" s="41" t="str">
        <f>COMPLEX(COS(-$A493*'Med(1)'!$B$11),SIN(-$A493*'Med(1)'!$B$11))</f>
        <v>0.973093889680862+0.230408944847568i</v>
      </c>
      <c r="H493" s="42" t="str">
        <f t="shared" si="65"/>
        <v>0</v>
      </c>
      <c r="I493" s="41">
        <f t="shared" si="66"/>
        <v>0</v>
      </c>
      <c r="J493" s="41">
        <f>EXP('Med(1)'!$B$10*(A493-$A$1002))</f>
        <v>0.999999999999998</v>
      </c>
      <c r="K493" s="41">
        <f t="shared" si="69"/>
        <v>0</v>
      </c>
      <c r="L493" s="41">
        <f t="shared" si="70"/>
        <v>2.40464119198838E-3</v>
      </c>
      <c r="M493" s="41">
        <f t="shared" si="71"/>
        <v>0</v>
      </c>
      <c r="N493" s="41"/>
    </row>
    <row r="494" spans="1:14" x14ac:dyDescent="0.25">
      <c r="A494" s="41">
        <f t="shared" si="67"/>
        <v>4.9200000000000545E-4</v>
      </c>
      <c r="B494" s="41">
        <f t="shared" si="64"/>
        <v>0.87744012292586704</v>
      </c>
      <c r="C494" s="41" t="str">
        <f t="shared" si="72"/>
        <v>0.784265533184626+0.620425316584224i</v>
      </c>
      <c r="D494" s="41" t="str">
        <f>COMPLEX(COS($A494*'Med(1)'!$B$11),SIN($A494*'Med(1)'!$B$11))</f>
        <v>0.985755495541557-0.168184728824052i</v>
      </c>
      <c r="E494" s="41">
        <f>EXP(-A494*'Med(1)'!$B$10)</f>
        <v>0.99999999999999811</v>
      </c>
      <c r="F494" s="41" t="str">
        <f t="shared" si="68"/>
        <v>0.877440122925867+0.479686179371301i</v>
      </c>
      <c r="G494" s="41" t="str">
        <f>COMPLEX(COS(-$A494*'Med(1)'!$B$11),SIN(-$A494*'Med(1)'!$B$11))</f>
        <v>0.985755495541557+0.168184728824052i</v>
      </c>
      <c r="H494" s="42" t="str">
        <f t="shared" si="65"/>
        <v>0</v>
      </c>
      <c r="I494" s="41">
        <f t="shared" si="66"/>
        <v>0</v>
      </c>
      <c r="J494" s="41">
        <f>EXP('Med(1)'!$B$10*(A494-$A$1002))</f>
        <v>0.999999999999998</v>
      </c>
      <c r="K494" s="41">
        <f t="shared" si="69"/>
        <v>0</v>
      </c>
      <c r="L494" s="41">
        <f t="shared" si="70"/>
        <v>2.3285426285419102E-3</v>
      </c>
      <c r="M494" s="41">
        <f t="shared" si="71"/>
        <v>0</v>
      </c>
      <c r="N494" s="41"/>
    </row>
    <row r="495" spans="1:14" x14ac:dyDescent="0.25">
      <c r="A495" s="41">
        <f t="shared" si="67"/>
        <v>4.9300000000000548E-4</v>
      </c>
      <c r="B495" s="41">
        <f t="shared" si="64"/>
        <v>0.84522671792540505</v>
      </c>
      <c r="C495" s="41" t="str">
        <f t="shared" si="72"/>
        <v>0.784265533184626+0.620425316584224i</v>
      </c>
      <c r="D495" s="41" t="str">
        <f>COMPLEX(COS($A495*'Med(1)'!$B$11),SIN($A495*'Med(1)'!$B$11))</f>
        <v>0.994442368333433-0.105282363496424i</v>
      </c>
      <c r="E495" s="41">
        <f>EXP(-A495*'Med(1)'!$B$10)</f>
        <v>0.99999999999999811</v>
      </c>
      <c r="F495" s="41" t="str">
        <f t="shared" si="68"/>
        <v>0.845226717925405+0.534407892255574i</v>
      </c>
      <c r="G495" s="41" t="str">
        <f>COMPLEX(COS(-$A495*'Med(1)'!$B$11),SIN(-$A495*'Med(1)'!$B$11))</f>
        <v>0.994442368333433+0.105282363496424i</v>
      </c>
      <c r="H495" s="42" t="str">
        <f t="shared" si="65"/>
        <v>0</v>
      </c>
      <c r="I495" s="41">
        <f t="shared" si="66"/>
        <v>0</v>
      </c>
      <c r="J495" s="41">
        <f>EXP('Med(1)'!$B$10*(A495-$A$1002))</f>
        <v>0.999999999999998</v>
      </c>
      <c r="K495" s="41">
        <f t="shared" si="69"/>
        <v>0</v>
      </c>
      <c r="L495" s="41">
        <f t="shared" si="70"/>
        <v>2.2430549869420099E-3</v>
      </c>
      <c r="M495" s="41">
        <f t="shared" si="71"/>
        <v>0</v>
      </c>
      <c r="N495" s="41"/>
    </row>
    <row r="496" spans="1:14" x14ac:dyDescent="0.25">
      <c r="A496" s="41">
        <f t="shared" si="67"/>
        <v>4.940000000000055E-4</v>
      </c>
      <c r="B496" s="41">
        <f t="shared" si="64"/>
        <v>0.80960521568218502</v>
      </c>
      <c r="C496" s="41" t="str">
        <f t="shared" si="72"/>
        <v>0.784265533184626+0.620425316584224i</v>
      </c>
      <c r="D496" s="41" t="str">
        <f>COMPLEX(COS($A496*'Med(1)'!$B$11),SIN($A496*'Med(1)'!$B$11))</f>
        <v>0.999119481114509-0.0419554818524818i</v>
      </c>
      <c r="E496" s="41">
        <f>EXP(-A496*'Med(1)'!$B$10)</f>
        <v>0.99999999999999811</v>
      </c>
      <c r="F496" s="41" t="str">
        <f t="shared" si="68"/>
        <v>0.809605215682185+0.586974782030879i</v>
      </c>
      <c r="G496" s="41" t="str">
        <f>COMPLEX(COS(-$A496*'Med(1)'!$B$11),SIN(-$A496*'Med(1)'!$B$11))</f>
        <v>0.999119481114509+0.0419554818524818i</v>
      </c>
      <c r="H496" s="42" t="str">
        <f t="shared" si="65"/>
        <v>0</v>
      </c>
      <c r="I496" s="41">
        <f t="shared" si="66"/>
        <v>0</v>
      </c>
      <c r="J496" s="41">
        <f>EXP('Med(1)'!$B$10*(A496-$A$1002))</f>
        <v>0.999999999999998</v>
      </c>
      <c r="K496" s="41">
        <f t="shared" si="69"/>
        <v>0</v>
      </c>
      <c r="L496" s="41">
        <f t="shared" si="70"/>
        <v>2.1485229678346002E-3</v>
      </c>
      <c r="M496" s="41">
        <f t="shared" si="71"/>
        <v>0</v>
      </c>
      <c r="N496" s="41"/>
    </row>
    <row r="497" spans="1:14" x14ac:dyDescent="0.25">
      <c r="A497" s="41">
        <f t="shared" si="67"/>
        <v>4.9500000000000553E-4</v>
      </c>
      <c r="B497" s="41">
        <f t="shared" si="64"/>
        <v>0.77071924812478698</v>
      </c>
      <c r="C497" s="41" t="str">
        <f t="shared" si="72"/>
        <v>0.784265533184626+0.620425316584224i</v>
      </c>
      <c r="D497" s="41" t="str">
        <f>COMPLEX(COS($A497*'Med(1)'!$B$11),SIN($A497*'Med(1)'!$B$11))</f>
        <v>0.999767974974111+0.0215405713983017i</v>
      </c>
      <c r="E497" s="41">
        <f>EXP(-A497*'Med(1)'!$B$10)</f>
        <v>0.99999999999999811</v>
      </c>
      <c r="F497" s="41" t="str">
        <f t="shared" si="68"/>
        <v>0.770719248124787+0.637174890096871i</v>
      </c>
      <c r="G497" s="41" t="str">
        <f>COMPLEX(COS(-$A497*'Med(1)'!$B$11),SIN(-$A497*'Med(1)'!$B$11))</f>
        <v>0.999767974974111-0.0215405713983017i</v>
      </c>
      <c r="H497" s="42" t="str">
        <f t="shared" si="65"/>
        <v>0</v>
      </c>
      <c r="I497" s="41">
        <f t="shared" si="66"/>
        <v>0</v>
      </c>
      <c r="J497" s="41">
        <f>EXP('Med(1)'!$B$10*(A497-$A$1002))</f>
        <v>0.999999999999998</v>
      </c>
      <c r="K497" s="41">
        <f t="shared" si="69"/>
        <v>0</v>
      </c>
      <c r="L497" s="41">
        <f t="shared" si="70"/>
        <v>2.0453277403271498E-3</v>
      </c>
      <c r="M497" s="41">
        <f t="shared" si="71"/>
        <v>0</v>
      </c>
      <c r="N497" s="41"/>
    </row>
    <row r="498" spans="1:14" x14ac:dyDescent="0.25">
      <c r="A498" s="41">
        <f t="shared" si="67"/>
        <v>4.9600000000000555E-4</v>
      </c>
      <c r="B498" s="41">
        <f t="shared" si="64"/>
        <v>0.72872561005867398</v>
      </c>
      <c r="C498" s="41" t="str">
        <f t="shared" si="72"/>
        <v>0.784265533184626+0.620425316584224i</v>
      </c>
      <c r="D498" s="41" t="str">
        <f>COMPLEX(COS($A498*'Med(1)'!$B$11),SIN($A498*'Med(1)'!$B$11))</f>
        <v>0.996385235075192+0.0849497694179028i</v>
      </c>
      <c r="E498" s="41">
        <f>EXP(-A498*'Med(1)'!$B$10)</f>
        <v>0.99999999999999811</v>
      </c>
      <c r="F498" s="41" t="str">
        <f t="shared" si="68"/>
        <v>0.728725610058674+0.684805801117814i</v>
      </c>
      <c r="G498" s="41" t="str">
        <f>COMPLEX(COS(-$A498*'Med(1)'!$B$11),SIN(-$A498*'Med(1)'!$B$11))</f>
        <v>0.996385235075192-0.0849497694179028i</v>
      </c>
      <c r="H498" s="42" t="str">
        <f t="shared" si="65"/>
        <v>0</v>
      </c>
      <c r="I498" s="41">
        <f t="shared" si="66"/>
        <v>0</v>
      </c>
      <c r="J498" s="41">
        <f>EXP('Med(1)'!$B$10*(A498-$A$1002))</f>
        <v>0.999999999999998</v>
      </c>
      <c r="K498" s="41">
        <f t="shared" si="69"/>
        <v>0</v>
      </c>
      <c r="L498" s="41">
        <f t="shared" si="70"/>
        <v>1.9338854050502501E-3</v>
      </c>
      <c r="M498" s="41">
        <f t="shared" si="71"/>
        <v>0</v>
      </c>
      <c r="N498" s="41"/>
    </row>
    <row r="499" spans="1:14" x14ac:dyDescent="0.25">
      <c r="A499" s="41">
        <f t="shared" si="67"/>
        <v>4.9700000000000558E-4</v>
      </c>
      <c r="B499" s="41">
        <f t="shared" si="64"/>
        <v>0.68379362694300605</v>
      </c>
      <c r="C499" s="41" t="str">
        <f t="shared" si="72"/>
        <v>0.784265533184626+0.620425316584224i</v>
      </c>
      <c r="D499" s="41" t="str">
        <f>COMPLEX(COS($A499*'Med(1)'!$B$11),SIN($A499*'Med(1)'!$B$11))</f>
        <v>0.988984901197798+0.148016435583286i</v>
      </c>
      <c r="E499" s="41">
        <f>EXP(-A499*'Med(1)'!$B$10)</f>
        <v>0.99999999999999811</v>
      </c>
      <c r="F499" s="41" t="str">
        <f t="shared" si="68"/>
        <v>0.683793626943006+0.729675459195474i</v>
      </c>
      <c r="G499" s="41" t="str">
        <f>COMPLEX(COS(-$A499*'Med(1)'!$B$11),SIN(-$A499*'Med(1)'!$B$11))</f>
        <v>0.988984901197798-0.148016435583286i</v>
      </c>
      <c r="H499" s="42" t="str">
        <f t="shared" si="65"/>
        <v>0</v>
      </c>
      <c r="I499" s="41">
        <f t="shared" si="66"/>
        <v>0</v>
      </c>
      <c r="J499" s="41">
        <f>EXP('Med(1)'!$B$10*(A499-$A$1002))</f>
        <v>0.999999999999998</v>
      </c>
      <c r="K499" s="41">
        <f t="shared" si="69"/>
        <v>0</v>
      </c>
      <c r="L499" s="41">
        <f t="shared" si="70"/>
        <v>1.81464531636947E-3</v>
      </c>
      <c r="M499" s="41">
        <f t="shared" si="71"/>
        <v>0</v>
      </c>
      <c r="N499" s="41"/>
    </row>
    <row r="500" spans="1:14" x14ac:dyDescent="0.25">
      <c r="A500" s="41">
        <f t="shared" si="67"/>
        <v>4.980000000000056E-4</v>
      </c>
      <c r="B500" s="41">
        <f t="shared" si="64"/>
        <v>0.63610447214171295</v>
      </c>
      <c r="C500" s="41" t="str">
        <f t="shared" si="72"/>
        <v>0.784265533184626+0.620425316584224i</v>
      </c>
      <c r="D500" s="41" t="str">
        <f>COMPLEX(COS($A500*'Med(1)'!$B$11),SIN($A500*'Med(1)'!$B$11))</f>
        <v>0.977596812741169+0.210486274417852i</v>
      </c>
      <c r="E500" s="41">
        <f>EXP(-A500*'Med(1)'!$B$10)</f>
        <v>0.99999999999999811</v>
      </c>
      <c r="F500" s="41" t="str">
        <f t="shared" si="68"/>
        <v>0.636104472141713+0.771602942271029i</v>
      </c>
      <c r="G500" s="41" t="str">
        <f>COMPLEX(COS(-$A500*'Med(1)'!$B$11),SIN(-$A500*'Med(1)'!$B$11))</f>
        <v>0.977596812741169-0.210486274417852i</v>
      </c>
      <c r="H500" s="42" t="str">
        <f t="shared" si="65"/>
        <v>0</v>
      </c>
      <c r="I500" s="41">
        <f t="shared" si="66"/>
        <v>0</v>
      </c>
      <c r="J500" s="41">
        <f>EXP('Med(1)'!$B$10*(A500-$A$1002))</f>
        <v>0.999999999999998</v>
      </c>
      <c r="K500" s="41">
        <f t="shared" si="69"/>
        <v>0</v>
      </c>
      <c r="L500" s="41">
        <f t="shared" si="70"/>
        <v>1.6880882705124201E-3</v>
      </c>
      <c r="M500" s="41">
        <f t="shared" si="71"/>
        <v>0</v>
      </c>
      <c r="N500" s="41"/>
    </row>
    <row r="501" spans="1:14" x14ac:dyDescent="0.25">
      <c r="A501" s="41">
        <f t="shared" si="67"/>
        <v>4.9900000000000562E-4</v>
      </c>
      <c r="B501" s="41">
        <f t="shared" si="64"/>
        <v>0.585850436401809</v>
      </c>
      <c r="C501" s="41" t="str">
        <f t="shared" si="72"/>
        <v>0.784265533184626+0.620425316584224i</v>
      </c>
      <c r="D501" s="41" t="str">
        <f>COMPLEX(COS($A501*'Med(1)'!$B$11),SIN($A501*'Med(1)'!$B$11))</f>
        <v>0.962266888406223+0.272107396953859i</v>
      </c>
      <c r="E501" s="41">
        <f>EXP(-A501*'Med(1)'!$B$10)</f>
        <v>0.99999999999999811</v>
      </c>
      <c r="F501" s="41" t="str">
        <f t="shared" si="68"/>
        <v>0.585850436401809+0.810419191633444i</v>
      </c>
      <c r="G501" s="41" t="str">
        <f>COMPLEX(COS(-$A501*'Med(1)'!$B$11),SIN(-$A501*'Med(1)'!$B$11))</f>
        <v>0.962266888406223-0.272107396953859i</v>
      </c>
      <c r="H501" s="42" t="str">
        <f t="shared" si="65"/>
        <v>0</v>
      </c>
      <c r="I501" s="41">
        <f t="shared" si="66"/>
        <v>0</v>
      </c>
      <c r="J501" s="41">
        <f>EXP('Med(1)'!$B$10*(A501-$A$1002))</f>
        <v>0.999999999999998</v>
      </c>
      <c r="K501" s="41">
        <f t="shared" si="69"/>
        <v>0</v>
      </c>
      <c r="L501" s="41">
        <f t="shared" si="70"/>
        <v>1.5547245669169699E-3</v>
      </c>
      <c r="M501" s="41">
        <f t="shared" si="71"/>
        <v>0</v>
      </c>
      <c r="N501" s="41"/>
    </row>
    <row r="502" spans="1:14" x14ac:dyDescent="0.25">
      <c r="A502" s="41">
        <f t="shared" si="67"/>
        <v>5.0000000000000565E-4</v>
      </c>
      <c r="B502" s="41">
        <f t="shared" si="64"/>
        <v>0.53323415250455197</v>
      </c>
      <c r="C502" s="41" t="str">
        <f t="shared" si="72"/>
        <v>0.784265533184626+0.620425316584224i</v>
      </c>
      <c r="D502" s="41" t="str">
        <f>COMPLEX(COS($A502*'Med(1)'!$B$11),SIN($A502*'Med(1)'!$B$11))</f>
        <v>0.943056941043585+0.332631336391382i</v>
      </c>
      <c r="E502" s="41">
        <f>EXP(-A502*'Med(1)'!$B$10)</f>
        <v>0.999999999999998</v>
      </c>
      <c r="F502" s="41" t="str">
        <f t="shared" si="68"/>
        <v>0.533234152504552+0.845967693592816i</v>
      </c>
      <c r="G502" s="41" t="str">
        <f>COMPLEX(COS(-$A502*'Med(1)'!$B$11),SIN(-$A502*'Med(1)'!$B$11))</f>
        <v>0.943056941043585-0.332631336391382i</v>
      </c>
      <c r="H502" s="42" t="str">
        <f t="shared" si="65"/>
        <v>0</v>
      </c>
      <c r="I502" s="41">
        <f t="shared" si="66"/>
        <v>0</v>
      </c>
      <c r="J502" s="41">
        <f>EXP('Med(1)'!$B$10*(A502-$A$1002))</f>
        <v>0.999999999999998</v>
      </c>
      <c r="K502" s="41">
        <f t="shared" si="69"/>
        <v>0</v>
      </c>
      <c r="L502" s="41">
        <f t="shared" si="70"/>
        <v>1.41509195061755E-3</v>
      </c>
      <c r="M502" s="41">
        <f t="shared" si="71"/>
        <v>0</v>
      </c>
      <c r="N502" s="41"/>
    </row>
    <row r="503" spans="1:14" x14ac:dyDescent="0.25">
      <c r="A503" s="41">
        <f t="shared" si="67"/>
        <v>5.0100000000000567E-4</v>
      </c>
      <c r="B503" s="41">
        <f t="shared" si="64"/>
        <v>0.47846777821573899</v>
      </c>
      <c r="C503" s="41" t="str">
        <f t="shared" si="72"/>
        <v>0.784265533184626+0.620425316584224i</v>
      </c>
      <c r="D503" s="41" t="str">
        <f>COMPLEX(COS($A503*'Med(1)'!$B$11),SIN($A503*'Med(1)'!$B$11))</f>
        <v>0.920044428413698+0.391814049958538i</v>
      </c>
      <c r="E503" s="41">
        <f>EXP(-A503*'Med(1)'!$B$10)</f>
        <v>0.999999999999998</v>
      </c>
      <c r="F503" s="41" t="str">
        <f t="shared" si="68"/>
        <v>0.478467778215739+0.878105110570078i</v>
      </c>
      <c r="G503" s="41" t="str">
        <f>COMPLEX(COS(-$A503*'Med(1)'!$B$11),SIN(-$A503*'Med(1)'!$B$11))</f>
        <v>0.920044428413698-0.391814049958538i</v>
      </c>
      <c r="H503" s="42" t="str">
        <f t="shared" si="65"/>
        <v>0</v>
      </c>
      <c r="I503" s="41">
        <f t="shared" si="66"/>
        <v>0</v>
      </c>
      <c r="J503" s="41">
        <f>EXP('Med(1)'!$B$10*(A503-$A$1002))</f>
        <v>0.99999999999999811</v>
      </c>
      <c r="K503" s="41">
        <f t="shared" si="69"/>
        <v>0</v>
      </c>
      <c r="L503" s="41">
        <f t="shared" si="70"/>
        <v>1.26975344396602E-3</v>
      </c>
      <c r="M503" s="41">
        <f t="shared" si="71"/>
        <v>0</v>
      </c>
      <c r="N503" s="41"/>
    </row>
    <row r="504" spans="1:14" x14ac:dyDescent="0.25">
      <c r="A504" s="41">
        <f t="shared" si="67"/>
        <v>5.020000000000057E-4</v>
      </c>
      <c r="B504" s="41">
        <f t="shared" si="64"/>
        <v>0.42177214082969999</v>
      </c>
      <c r="C504" s="41" t="str">
        <f t="shared" si="72"/>
        <v>0.784265533184626+0.620425316584224i</v>
      </c>
      <c r="D504" s="41" t="str">
        <f>COMPLEX(COS($A504*'Med(1)'!$B$11),SIN($A504*'Med(1)'!$B$11))</f>
        <v>0.893322140864029+0.449416902933243i</v>
      </c>
      <c r="E504" s="41">
        <f>EXP(-A504*'Med(1)'!$B$10)</f>
        <v>0.999999999999998</v>
      </c>
      <c r="F504" s="41" t="str">
        <f t="shared" si="68"/>
        <v>0.4217721408297+0.906701859058383i</v>
      </c>
      <c r="G504" s="41" t="str">
        <f>COMPLEX(COS(-$A504*'Med(1)'!$B$11),SIN(-$A504*'Med(1)'!$B$11))</f>
        <v>0.893322140864029-0.449416902933243i</v>
      </c>
      <c r="H504" s="42" t="str">
        <f t="shared" si="65"/>
        <v>0</v>
      </c>
      <c r="I504" s="41">
        <f t="shared" si="66"/>
        <v>0</v>
      </c>
      <c r="J504" s="41">
        <f>EXP('Med(1)'!$B$10*(A504-$A$1002))</f>
        <v>0.99999999999999811</v>
      </c>
      <c r="K504" s="41">
        <f t="shared" si="69"/>
        <v>0</v>
      </c>
      <c r="L504" s="41">
        <f t="shared" si="70"/>
        <v>1.1192950764303199E-3</v>
      </c>
      <c r="M504" s="41">
        <f t="shared" si="71"/>
        <v>0</v>
      </c>
      <c r="N504" s="41"/>
    </row>
    <row r="505" spans="1:14" x14ac:dyDescent="0.25">
      <c r="A505" s="41">
        <f t="shared" si="67"/>
        <v>5.0300000000000572E-4</v>
      </c>
      <c r="B505" s="41">
        <f t="shared" si="64"/>
        <v>0.36337584675623102</v>
      </c>
      <c r="C505" s="41" t="str">
        <f t="shared" si="72"/>
        <v>0.784265533184626+0.620425316584224i</v>
      </c>
      <c r="D505" s="41" t="str">
        <f>COMPLEX(COS($A505*'Med(1)'!$B$11),SIN($A505*'Med(1)'!$B$11))</f>
        <v>0.862997827182668+0.505207630858832i</v>
      </c>
      <c r="E505" s="41">
        <f>EXP(-A505*'Med(1)'!$B$10)</f>
        <v>0.999999999999998</v>
      </c>
      <c r="F505" s="41" t="str">
        <f t="shared" si="68"/>
        <v>0.363375846756231+0.931642632125746i</v>
      </c>
      <c r="G505" s="41" t="str">
        <f>COMPLEX(COS(-$A505*'Med(1)'!$B$11),SIN(-$A505*'Med(1)'!$B$11))</f>
        <v>0.862997827182668-0.505207630858832i</v>
      </c>
      <c r="H505" s="42" t="str">
        <f t="shared" si="65"/>
        <v>0</v>
      </c>
      <c r="I505" s="41">
        <f t="shared" si="66"/>
        <v>0</v>
      </c>
      <c r="J505" s="41">
        <f>EXP('Med(1)'!$B$10*(A505-$A$1002))</f>
        <v>0.99999999999999811</v>
      </c>
      <c r="K505" s="41">
        <f t="shared" si="69"/>
        <v>0</v>
      </c>
      <c r="L505" s="41">
        <f t="shared" si="70"/>
        <v>9.6432352162437597E-4</v>
      </c>
      <c r="M505" s="41">
        <f t="shared" si="71"/>
        <v>0</v>
      </c>
      <c r="N505" s="41"/>
    </row>
    <row r="506" spans="1:14" x14ac:dyDescent="0.25">
      <c r="A506" s="41">
        <f t="shared" si="67"/>
        <v>5.0400000000000575E-4</v>
      </c>
      <c r="B506" s="41">
        <f t="shared" si="64"/>
        <v>0.303514359740861</v>
      </c>
      <c r="C506" s="41" t="str">
        <f t="shared" si="72"/>
        <v>0.784265533184626+0.620425316584224i</v>
      </c>
      <c r="D506" s="41" t="str">
        <f>COMPLEX(COS($A506*'Med(1)'!$B$11),SIN($A506*'Med(1)'!$B$11))</f>
        <v>0.829193760136975+0.558961276073669i</v>
      </c>
      <c r="E506" s="41">
        <f>EXP(-A506*'Med(1)'!$B$10)</f>
        <v>0.999999999999998</v>
      </c>
      <c r="F506" s="41" t="str">
        <f t="shared" si="68"/>
        <v>0.303514359740861+0.952826864352119i</v>
      </c>
      <c r="G506" s="41" t="str">
        <f>COMPLEX(COS(-$A506*'Med(1)'!$B$11),SIN(-$A506*'Med(1)'!$B$11))</f>
        <v>0.829193760136975-0.558961276073669i</v>
      </c>
      <c r="H506" s="42" t="str">
        <f t="shared" si="65"/>
        <v>0</v>
      </c>
      <c r="I506" s="41">
        <f t="shared" si="66"/>
        <v>0</v>
      </c>
      <c r="J506" s="41">
        <f>EXP('Med(1)'!$B$10*(A506-$A$1002))</f>
        <v>0.99999999999999811</v>
      </c>
      <c r="K506" s="41">
        <f t="shared" si="69"/>
        <v>0</v>
      </c>
      <c r="L506" s="41">
        <f t="shared" si="70"/>
        <v>8.0546365109737705E-4</v>
      </c>
      <c r="M506" s="41">
        <f t="shared" si="71"/>
        <v>0</v>
      </c>
      <c r="N506" s="41"/>
    </row>
    <row r="507" spans="1:14" x14ac:dyDescent="0.25">
      <c r="A507" s="41">
        <f t="shared" si="67"/>
        <v>5.0500000000000577E-4</v>
      </c>
      <c r="B507" s="41">
        <f t="shared" si="64"/>
        <v>0.24242905143513299</v>
      </c>
      <c r="C507" s="41" t="str">
        <f t="shared" si="72"/>
        <v>0.784265533184626+0.620425316584224i</v>
      </c>
      <c r="D507" s="41" t="str">
        <f>COMPLEX(COS($A507*'Med(1)'!$B$11),SIN($A507*'Med(1)'!$B$11))</f>
        <v>0.792046243449069+0.610461094778544i</v>
      </c>
      <c r="E507" s="41">
        <f>EXP(-A507*'Med(1)'!$B$10)</f>
        <v>0.999999999999998</v>
      </c>
      <c r="F507" s="41" t="str">
        <f t="shared" si="68"/>
        <v>0.242429051435133+0.970169137326197i</v>
      </c>
      <c r="G507" s="41" t="str">
        <f>COMPLEX(COS(-$A507*'Med(1)'!$B$11),SIN(-$A507*'Med(1)'!$B$11))</f>
        <v>0.792046243449069-0.610461094778544i</v>
      </c>
      <c r="H507" s="42" t="str">
        <f t="shared" si="65"/>
        <v>0</v>
      </c>
      <c r="I507" s="41">
        <f t="shared" si="66"/>
        <v>0</v>
      </c>
      <c r="J507" s="41">
        <f>EXP('Med(1)'!$B$10*(A507-$A$1002))</f>
        <v>0.99999999999999811</v>
      </c>
      <c r="K507" s="41">
        <f t="shared" si="69"/>
        <v>0</v>
      </c>
      <c r="L507" s="41">
        <f t="shared" si="70"/>
        <v>6.4335601474584103E-4</v>
      </c>
      <c r="M507" s="41">
        <f t="shared" si="71"/>
        <v>0</v>
      </c>
      <c r="N507" s="41"/>
    </row>
    <row r="508" spans="1:14" x14ac:dyDescent="0.25">
      <c r="A508" s="41">
        <f t="shared" si="67"/>
        <v>5.0600000000000579E-4</v>
      </c>
      <c r="B508" s="41">
        <f t="shared" si="64"/>
        <v>0.180366228145282</v>
      </c>
      <c r="C508" s="41" t="str">
        <f t="shared" si="72"/>
        <v>0.784265533184626+0.620425316584224i</v>
      </c>
      <c r="D508" s="41" t="str">
        <f>COMPLEX(COS($A508*'Med(1)'!$B$11),SIN($A508*'Med(1)'!$B$11))</f>
        <v>0.751705062196162+0.659499430984337i</v>
      </c>
      <c r="E508" s="41">
        <f>EXP(-A508*'Med(1)'!$B$10)</f>
        <v>0.999999999999998</v>
      </c>
      <c r="F508" s="41" t="str">
        <f t="shared" si="68"/>
        <v>0.180366228145282+0.983599524066904i</v>
      </c>
      <c r="G508" s="41" t="str">
        <f>COMPLEX(COS(-$A508*'Med(1)'!$B$11),SIN(-$A508*'Med(1)'!$B$11))</f>
        <v>0.751705062196162-0.659499430984337i</v>
      </c>
      <c r="H508" s="42" t="str">
        <f t="shared" si="65"/>
        <v>0</v>
      </c>
      <c r="I508" s="41">
        <f t="shared" si="66"/>
        <v>0</v>
      </c>
      <c r="J508" s="41">
        <f>EXP('Med(1)'!$B$10*(A508-$A$1002))</f>
        <v>0.99999999999999811</v>
      </c>
      <c r="K508" s="41">
        <f t="shared" si="69"/>
        <v>0</v>
      </c>
      <c r="L508" s="41">
        <f t="shared" si="70"/>
        <v>4.7865425800808702E-4</v>
      </c>
      <c r="M508" s="41">
        <f t="shared" si="71"/>
        <v>0</v>
      </c>
      <c r="N508" s="41"/>
    </row>
    <row r="509" spans="1:14" x14ac:dyDescent="0.25">
      <c r="A509" s="41">
        <f t="shared" si="67"/>
        <v>5.0700000000000582E-4</v>
      </c>
      <c r="B509" s="41">
        <f t="shared" si="64"/>
        <v>0.117576137683451</v>
      </c>
      <c r="C509" s="41" t="str">
        <f t="shared" si="72"/>
        <v>0.784265533184626+0.620425316584224i</v>
      </c>
      <c r="D509" s="41" t="str">
        <f>COMPLEX(COS($A509*'Med(1)'!$B$11),SIN($A509*'Med(1)'!$B$11))</f>
        <v>0.70833287885174+0.705878553816168i</v>
      </c>
      <c r="E509" s="41">
        <f>EXP(-A509*'Med(1)'!$B$10)</f>
        <v>0.999999999999998</v>
      </c>
      <c r="F509" s="41" t="str">
        <f t="shared" si="68"/>
        <v>0.117576137683451+0.993063870980834i</v>
      </c>
      <c r="G509" s="41" t="str">
        <f>COMPLEX(COS(-$A509*'Med(1)'!$B$11),SIN(-$A509*'Med(1)'!$B$11))</f>
        <v>0.70833287885174-0.705878553816168i</v>
      </c>
      <c r="H509" s="42" t="str">
        <f t="shared" si="65"/>
        <v>0</v>
      </c>
      <c r="I509" s="41">
        <f t="shared" si="66"/>
        <v>0</v>
      </c>
      <c r="J509" s="41">
        <f>EXP('Med(1)'!$B$10*(A509-$A$1002))</f>
        <v>0.99999999999999811</v>
      </c>
      <c r="K509" s="41">
        <f t="shared" si="69"/>
        <v>0</v>
      </c>
      <c r="L509" s="41">
        <f t="shared" si="70"/>
        <v>3.1202248625500801E-4</v>
      </c>
      <c r="M509" s="41">
        <f t="shared" si="71"/>
        <v>0</v>
      </c>
      <c r="N509" s="41"/>
    </row>
    <row r="510" spans="1:14" x14ac:dyDescent="0.25">
      <c r="A510" s="41">
        <f t="shared" si="67"/>
        <v>5.0800000000000584E-4</v>
      </c>
      <c r="B510" s="41">
        <f t="shared" si="64"/>
        <v>5.4311960326161299E-2</v>
      </c>
      <c r="C510" s="41" t="str">
        <f t="shared" si="72"/>
        <v>0.784265533184626+0.620425316584224i</v>
      </c>
      <c r="D510" s="41" t="str">
        <f>COMPLEX(COS($A510*'Med(1)'!$B$11),SIN($A510*'Med(1)'!$B$11))</f>
        <v>0.662104577402939+0.749411454797747i</v>
      </c>
      <c r="E510" s="41">
        <f>EXP(-A510*'Med(1)'!$B$10)</f>
        <v>0.999999999999998</v>
      </c>
      <c r="F510" s="41" t="str">
        <f t="shared" si="68"/>
        <v>0.0543119603261613+0.998524016218702i</v>
      </c>
      <c r="G510" s="41" t="str">
        <f>COMPLEX(COS(-$A510*'Med(1)'!$B$11),SIN(-$A510*'Med(1)'!$B$11))</f>
        <v>0.662104577402939-0.749411454797747i</v>
      </c>
      <c r="H510" s="42" t="str">
        <f t="shared" si="65"/>
        <v>0</v>
      </c>
      <c r="I510" s="41">
        <f t="shared" si="66"/>
        <v>0</v>
      </c>
      <c r="J510" s="41">
        <f>EXP('Med(1)'!$B$10*(A510-$A$1002))</f>
        <v>0.99999999999999811</v>
      </c>
      <c r="K510" s="41">
        <f t="shared" si="69"/>
        <v>0</v>
      </c>
      <c r="L510" s="41">
        <f t="shared" si="70"/>
        <v>1.44132587004833E-4</v>
      </c>
      <c r="M510" s="41">
        <f t="shared" si="71"/>
        <v>0</v>
      </c>
      <c r="N510" s="41"/>
    </row>
    <row r="511" spans="1:14" x14ac:dyDescent="0.25">
      <c r="A511" s="41">
        <f t="shared" si="67"/>
        <v>5.0900000000000587E-4</v>
      </c>
      <c r="B511" s="41">
        <f t="shared" si="64"/>
        <v>-9.1712120514042001E-3</v>
      </c>
      <c r="C511" s="41" t="str">
        <f t="shared" si="72"/>
        <v>0.784265533184626+0.620425316584224i</v>
      </c>
      <c r="D511" s="41" t="str">
        <f>COMPLEX(COS($A511*'Med(1)'!$B$11),SIN($A511*'Med(1)'!$B$11))</f>
        <v>0.613206558188711+0.789922601901196i</v>
      </c>
      <c r="E511" s="41">
        <f>EXP(-A511*'Med(1)'!$B$10)</f>
        <v>0.999999999999998</v>
      </c>
      <c r="F511" s="41" t="str">
        <f t="shared" si="68"/>
        <v>-0.0091712120514042+0.99995794355038i</v>
      </c>
      <c r="G511" s="41" t="str">
        <f>COMPLEX(COS(-$A511*'Med(1)'!$B$11),SIN(-$A511*'Med(1)'!$B$11))</f>
        <v>0.613206558188711-0.789922601901196i</v>
      </c>
      <c r="H511" s="42" t="str">
        <f t="shared" si="65"/>
        <v>0</v>
      </c>
      <c r="I511" s="41">
        <f t="shared" si="66"/>
        <v>0</v>
      </c>
      <c r="J511" s="41">
        <f>EXP('Med(1)'!$B$10*(A511-$A$1002))</f>
        <v>0.99999999999999811</v>
      </c>
      <c r="K511" s="41">
        <f t="shared" si="69"/>
        <v>0</v>
      </c>
      <c r="L511" s="41">
        <f t="shared" si="70"/>
        <v>-2.43384792410458E-5</v>
      </c>
      <c r="M511" s="41">
        <f t="shared" si="71"/>
        <v>0</v>
      </c>
      <c r="N511" s="41"/>
    </row>
    <row r="512" spans="1:14" x14ac:dyDescent="0.25">
      <c r="A512" s="41">
        <f t="shared" si="67"/>
        <v>5.1000000000000589E-4</v>
      </c>
      <c r="B512" s="41">
        <f t="shared" si="64"/>
        <v>-7.26174045490907E-2</v>
      </c>
      <c r="C512" s="41" t="str">
        <f t="shared" si="72"/>
        <v>0.784265533184626+0.620425316584224i</v>
      </c>
      <c r="D512" s="41" t="str">
        <f>COMPLEX(COS($A512*'Med(1)'!$B$11),SIN($A512*'Med(1)'!$B$11))</f>
        <v>0.561835986302063+0.827248647321945i</v>
      </c>
      <c r="E512" s="41">
        <f>EXP(-A512*'Med(1)'!$B$10)</f>
        <v>0.999999999999998</v>
      </c>
      <c r="F512" s="41" t="str">
        <f t="shared" si="68"/>
        <v>-0.0726174045490907+0.997359871138071i</v>
      </c>
      <c r="G512" s="41" t="str">
        <f>COMPLEX(COS(-$A512*'Med(1)'!$B$11),SIN(-$A512*'Med(1)'!$B$11))</f>
        <v>0.561835986302063-0.827248647321945i</v>
      </c>
      <c r="H512" s="42" t="str">
        <f t="shared" si="65"/>
        <v>0</v>
      </c>
      <c r="I512" s="41">
        <f t="shared" si="66"/>
        <v>0</v>
      </c>
      <c r="J512" s="41">
        <f>EXP('Med(1)'!$B$10*(A512-$A$1002))</f>
        <v>0.99999999999999811</v>
      </c>
      <c r="K512" s="41">
        <f t="shared" si="69"/>
        <v>0</v>
      </c>
      <c r="L512" s="41">
        <f t="shared" si="70"/>
        <v>-1.92711408617585E-4</v>
      </c>
      <c r="M512" s="41">
        <f t="shared" si="71"/>
        <v>0</v>
      </c>
      <c r="N512" s="41"/>
    </row>
    <row r="513" spans="1:14" x14ac:dyDescent="0.25">
      <c r="A513" s="41">
        <f t="shared" si="67"/>
        <v>5.1100000000000592E-4</v>
      </c>
      <c r="B513" s="41">
        <f t="shared" si="64"/>
        <v>-0.13577079137585299</v>
      </c>
      <c r="C513" s="41" t="str">
        <f t="shared" si="72"/>
        <v>0.784265533184626+0.620425316584224i</v>
      </c>
      <c r="D513" s="41" t="str">
        <f>COMPLEX(COS($A513*'Med(1)'!$B$11),SIN($A513*'Med(1)'!$B$11))</f>
        <v>0.508199996587057+0.861239086124704i</v>
      </c>
      <c r="E513" s="41">
        <f>EXP(-A513*'Med(1)'!$B$10)</f>
        <v>0.999999999999998</v>
      </c>
      <c r="F513" s="41" t="str">
        <f t="shared" si="68"/>
        <v>-0.135770791375853+0.990740274849655i</v>
      </c>
      <c r="G513" s="41" t="str">
        <f>COMPLEX(COS(-$A513*'Med(1)'!$B$11),SIN(-$A513*'Med(1)'!$B$11))</f>
        <v>0.508199996587057-0.861239086124704i</v>
      </c>
      <c r="H513" s="42" t="str">
        <f t="shared" si="65"/>
        <v>0</v>
      </c>
      <c r="I513" s="41">
        <f t="shared" si="66"/>
        <v>0</v>
      </c>
      <c r="J513" s="41">
        <f>EXP('Med(1)'!$B$10*(A513-$A$1002))</f>
        <v>0.99999999999999811</v>
      </c>
      <c r="K513" s="41">
        <f t="shared" si="69"/>
        <v>0</v>
      </c>
      <c r="L513" s="41">
        <f t="shared" si="70"/>
        <v>-3.6030729296414299E-4</v>
      </c>
      <c r="M513" s="41">
        <f t="shared" si="71"/>
        <v>0</v>
      </c>
      <c r="N513" s="41"/>
    </row>
    <row r="514" spans="1:14" x14ac:dyDescent="0.25">
      <c r="A514" s="41">
        <f t="shared" si="67"/>
        <v>5.1200000000000594E-4</v>
      </c>
      <c r="B514" s="41">
        <f t="shared" ref="B514:B577" si="73">IMREAL(F514)</f>
        <v>-0.19837672738271001</v>
      </c>
      <c r="C514" s="41" t="str">
        <f t="shared" si="72"/>
        <v>0.784265533184626+0.620425316584224i</v>
      </c>
      <c r="D514" s="41" t="str">
        <f>COMPLEX(COS($A514*'Med(1)'!$B$11),SIN($A514*'Med(1)'!$B$11))</f>
        <v>0.45251485843601+0.89175686310487i</v>
      </c>
      <c r="E514" s="41">
        <f>EXP(-A514*'Med(1)'!$B$10)</f>
        <v>0.999999999999998</v>
      </c>
      <c r="F514" s="41" t="str">
        <f t="shared" si="68"/>
        <v>-0.19837672738271+0.980125846018215i</v>
      </c>
      <c r="G514" s="41" t="str">
        <f>COMPLEX(COS(-$A514*'Med(1)'!$B$11),SIN(-$A514*'Med(1)'!$B$11))</f>
        <v>0.45251485843601-0.89175686310487i</v>
      </c>
      <c r="H514" s="42" t="str">
        <f t="shared" ref="H514:H577" si="74">IMPRODUCT(IMDIV(IMPRODUCT($C514,IMPRODUCT($G514,1)),$O$1002),$R$997)</f>
        <v>0</v>
      </c>
      <c r="I514" s="41">
        <f t="shared" ref="I514:I577" si="75">IMREAL(H514)*$J514*$E$1002</f>
        <v>0</v>
      </c>
      <c r="J514" s="41">
        <f>EXP('Med(1)'!$B$10*(A514-$A$1002))</f>
        <v>0.99999999999999811</v>
      </c>
      <c r="K514" s="41">
        <f t="shared" si="69"/>
        <v>0</v>
      </c>
      <c r="L514" s="41">
        <f t="shared" si="70"/>
        <v>-5.2645035729726396E-4</v>
      </c>
      <c r="M514" s="41">
        <f t="shared" si="71"/>
        <v>0</v>
      </c>
      <c r="N514" s="41"/>
    </row>
    <row r="515" spans="1:14" x14ac:dyDescent="0.25">
      <c r="A515" s="41">
        <f t="shared" ref="A515:A578" si="76">A514+$O$3</f>
        <v>5.1300000000000596E-4</v>
      </c>
      <c r="B515" s="41">
        <f t="shared" si="73"/>
        <v>-0.26018277483508001</v>
      </c>
      <c r="C515" s="41" t="str">
        <f t="shared" si="72"/>
        <v>0.784265533184626+0.620425316584224i</v>
      </c>
      <c r="D515" s="41" t="str">
        <f>COMPLEX(COS($A515*'Med(1)'!$B$11),SIN($A515*'Med(1)'!$B$11))</f>
        <v>0.3950051037547+0.918678925418309i</v>
      </c>
      <c r="E515" s="41">
        <f>EXP(-A515*'Med(1)'!$B$10)</f>
        <v>0.999999999999998</v>
      </c>
      <c r="F515" s="41" t="str">
        <f t="shared" ref="F515:F578" si="77">IMPRODUCT($C515,IMPRODUCT($D515,$E515))</f>
        <v>-0.26018277483508+0.965559383818061i</v>
      </c>
      <c r="G515" s="41" t="str">
        <f>COMPLEX(COS(-$A515*'Med(1)'!$B$11),SIN(-$A515*'Med(1)'!$B$11))</f>
        <v>0.3950051037547-0.918678925418309i</v>
      </c>
      <c r="H515" s="42" t="str">
        <f t="shared" si="74"/>
        <v>0</v>
      </c>
      <c r="I515" s="41">
        <f t="shared" si="75"/>
        <v>0</v>
      </c>
      <c r="J515" s="41">
        <f>EXP('Med(1)'!$B$10*(A515-$A$1002))</f>
        <v>0.99999999999999811</v>
      </c>
      <c r="K515" s="41">
        <f t="shared" ref="K515:K578" si="78">IMREAL(H515)</f>
        <v>0</v>
      </c>
      <c r="L515" s="41">
        <f t="shared" ref="L515:L578" si="79">IMREAL(IMDIV(F515,$P$27))</f>
        <v>-6.9047068464977404E-4</v>
      </c>
      <c r="M515" s="41">
        <f t="shared" ref="M515:M578" si="80">IMREAL(IMDIV(I515,$P$27))</f>
        <v>0</v>
      </c>
      <c r="N515" s="41"/>
    </row>
    <row r="516" spans="1:14" x14ac:dyDescent="0.25">
      <c r="A516" s="41">
        <f t="shared" si="76"/>
        <v>5.1400000000000599E-4</v>
      </c>
      <c r="B516" s="41">
        <f t="shared" si="73"/>
        <v>-0.32093972128445503</v>
      </c>
      <c r="C516" s="41" t="str">
        <f t="shared" si="72"/>
        <v>0.784265533184626+0.620425316584224i</v>
      </c>
      <c r="D516" s="41" t="str">
        <f>COMPLEX(COS($A516*'Med(1)'!$B$11),SIN($A516*'Med(1)'!$B$11))</f>
        <v>0.335902621611722+0.941896718751251i</v>
      </c>
      <c r="E516" s="41">
        <f>EXP(-A516*'Med(1)'!$B$10)</f>
        <v>0.999999999999998</v>
      </c>
      <c r="F516" s="41" t="str">
        <f t="shared" si="77"/>
        <v>-0.320939721284455+0.947099622691221i</v>
      </c>
      <c r="G516" s="41" t="str">
        <f>COMPLEX(COS(-$A516*'Med(1)'!$B$11),SIN(-$A516*'Med(1)'!$B$11))</f>
        <v>0.335902621611722-0.941896718751251i</v>
      </c>
      <c r="H516" s="42" t="str">
        <f t="shared" si="74"/>
        <v>0</v>
      </c>
      <c r="I516" s="41">
        <f t="shared" si="75"/>
        <v>0</v>
      </c>
      <c r="J516" s="41">
        <f>EXP('Med(1)'!$B$10*(A516-$A$1002))</f>
        <v>0.99999999999999811</v>
      </c>
      <c r="K516" s="41">
        <f t="shared" si="78"/>
        <v>0</v>
      </c>
      <c r="L516" s="41">
        <f t="shared" si="79"/>
        <v>-8.5170691728938999E-4</v>
      </c>
      <c r="M516" s="41">
        <f t="shared" si="80"/>
        <v>0</v>
      </c>
      <c r="N516" s="41"/>
    </row>
    <row r="517" spans="1:14" x14ac:dyDescent="0.25">
      <c r="A517" s="41">
        <f t="shared" si="76"/>
        <v>5.1500000000000601E-4</v>
      </c>
      <c r="B517" s="41">
        <f t="shared" si="73"/>
        <v>-0.380402584435234</v>
      </c>
      <c r="C517" s="41" t="str">
        <f t="shared" si="72"/>
        <v>0.784265533184626+0.620425316584224i</v>
      </c>
      <c r="D517" s="41" t="str">
        <f>COMPLEX(COS($A517*'Med(1)'!$B$11),SIN($A517*'Med(1)'!$B$11))</f>
        <v>0.275445723222455+0.961316625029682i</v>
      </c>
      <c r="E517" s="41">
        <f>EXP(-A517*'Med(1)'!$B$10)</f>
        <v>0.999999999999998</v>
      </c>
      <c r="F517" s="41" t="str">
        <f t="shared" si="77"/>
        <v>-0.380402584435234+0.924820995520209i</v>
      </c>
      <c r="G517" s="41" t="str">
        <f>COMPLEX(COS(-$A517*'Med(1)'!$B$11),SIN(-$A517*'Med(1)'!$B$11))</f>
        <v>0.275445723222455-0.961316625029682i</v>
      </c>
      <c r="H517" s="42" t="str">
        <f t="shared" si="74"/>
        <v>0</v>
      </c>
      <c r="I517" s="41">
        <f t="shared" si="75"/>
        <v>0</v>
      </c>
      <c r="J517" s="41">
        <f>EXP('Med(1)'!$B$10*(A517-$A$1002))</f>
        <v>0.99999999999999811</v>
      </c>
      <c r="K517" s="41">
        <f t="shared" si="78"/>
        <v>0</v>
      </c>
      <c r="L517" s="41">
        <f t="shared" si="79"/>
        <v>-1.0095089234251899E-3</v>
      </c>
      <c r="M517" s="41">
        <f t="shared" si="80"/>
        <v>0</v>
      </c>
      <c r="N517" s="41"/>
    </row>
    <row r="518" spans="1:14" x14ac:dyDescent="0.25">
      <c r="A518" s="41">
        <f t="shared" si="76"/>
        <v>5.1600000000000604E-4</v>
      </c>
      <c r="B518" s="41">
        <f t="shared" si="73"/>
        <v>-0.43833159995476501</v>
      </c>
      <c r="C518" s="41" t="str">
        <f t="shared" si="72"/>
        <v>0.784265533184626+0.620425316584224i</v>
      </c>
      <c r="D518" s="41" t="str">
        <f>COMPLEX(COS($A518*'Med(1)'!$B$11),SIN($A518*'Med(1)'!$B$11))</f>
        <v>0.213878181037945+0.976860339903253i</v>
      </c>
      <c r="E518" s="41">
        <f>EXP(-A518*'Med(1)'!$B$10)</f>
        <v>0.999999999999998</v>
      </c>
      <c r="F518" s="41" t="str">
        <f t="shared" si="77"/>
        <v>-0.438331599954765+0.898813333502063i</v>
      </c>
      <c r="G518" s="41" t="str">
        <f>COMPLEX(COS(-$A518*'Med(1)'!$B$11),SIN(-$A518*'Med(1)'!$B$11))</f>
        <v>0.213878181037945-0.976860339903253i</v>
      </c>
      <c r="H518" s="42" t="str">
        <f t="shared" si="74"/>
        <v>0</v>
      </c>
      <c r="I518" s="41">
        <f t="shared" si="75"/>
        <v>0</v>
      </c>
      <c r="J518" s="41">
        <f>EXP('Med(1)'!$B$10*(A518-$A$1002))</f>
        <v>0.99999999999999811</v>
      </c>
      <c r="K518" s="41">
        <f t="shared" si="78"/>
        <v>0</v>
      </c>
      <c r="L518" s="41">
        <f t="shared" si="79"/>
        <v>-1.16324041864893E-3</v>
      </c>
      <c r="M518" s="41">
        <f t="shared" si="80"/>
        <v>0</v>
      </c>
      <c r="N518" s="41"/>
    </row>
    <row r="519" spans="1:14" x14ac:dyDescent="0.25">
      <c r="A519" s="41">
        <f t="shared" si="76"/>
        <v>5.1700000000000606E-4</v>
      </c>
      <c r="B519" s="41">
        <f t="shared" si="73"/>
        <v>-0.49449318824378402</v>
      </c>
      <c r="C519" s="41" t="str">
        <f t="shared" si="72"/>
        <v>0.784265533184626+0.620425316584224i</v>
      </c>
      <c r="D519" s="41" t="str">
        <f>COMPLEX(COS($A519*'Med(1)'!$B$11),SIN($A519*'Med(1)'!$B$11))</f>
        <v>0.151448245813057+0.988465188481693i</v>
      </c>
      <c r="E519" s="41">
        <f>EXP(-A519*'Med(1)'!$B$10)</f>
        <v>0.999999999999998</v>
      </c>
      <c r="F519" s="41" t="str">
        <f t="shared" si="77"/>
        <v>-0.494493188243784+0.869181503933726i</v>
      </c>
      <c r="G519" s="41" t="str">
        <f>COMPLEX(COS(-$A519*'Med(1)'!$B$11),SIN(-$A519*'Med(1)'!$B$11))</f>
        <v>0.151448245813057-0.988465188481693i</v>
      </c>
      <c r="H519" s="42" t="str">
        <f t="shared" si="74"/>
        <v>0</v>
      </c>
      <c r="I519" s="41">
        <f t="shared" si="75"/>
        <v>0</v>
      </c>
      <c r="J519" s="41">
        <f>EXP('Med(1)'!$B$10*(A519-$A$1002))</f>
        <v>0.99999999999999811</v>
      </c>
      <c r="K519" s="41">
        <f t="shared" si="78"/>
        <v>0</v>
      </c>
      <c r="L519" s="41">
        <f t="shared" si="79"/>
        <v>-1.3122815315416501E-3</v>
      </c>
      <c r="M519" s="41">
        <f t="shared" si="80"/>
        <v>0</v>
      </c>
      <c r="N519" s="41"/>
    </row>
    <row r="520" spans="1:14" x14ac:dyDescent="0.25">
      <c r="A520" s="41">
        <f t="shared" si="76"/>
        <v>5.1800000000000609E-4</v>
      </c>
      <c r="B520" s="41">
        <f t="shared" si="73"/>
        <v>-0.54866089626888204</v>
      </c>
      <c r="C520" s="41" t="str">
        <f t="shared" si="72"/>
        <v>0.784265533184626+0.620425316584224i</v>
      </c>
      <c r="D520" s="41" t="str">
        <f>COMPLEX(COS($A520*'Med(1)'!$B$11),SIN($A520*'Med(1)'!$B$11))</f>
        <v>0.0884076456174154+0.996084378050567i</v>
      </c>
      <c r="E520" s="41">
        <f>EXP(-A520*'Med(1)'!$B$10)</f>
        <v>0.999999999999998</v>
      </c>
      <c r="F520" s="41" t="str">
        <f t="shared" si="77"/>
        <v>-0.548660896268882+0.836044987369354i</v>
      </c>
      <c r="G520" s="41" t="str">
        <f>COMPLEX(COS(-$A520*'Med(1)'!$B$11),SIN(-$A520*'Med(1)'!$B$11))</f>
        <v>0.0884076456174154-0.996084378050567i</v>
      </c>
      <c r="H520" s="42" t="str">
        <f t="shared" si="74"/>
        <v>0</v>
      </c>
      <c r="I520" s="41">
        <f t="shared" si="75"/>
        <v>0</v>
      </c>
      <c r="J520" s="41">
        <f>EXP('Med(1)'!$B$10*(A520-$A$1002))</f>
        <v>0.99999999999999811</v>
      </c>
      <c r="K520" s="41">
        <f t="shared" si="78"/>
        <v>0</v>
      </c>
      <c r="L520" s="41">
        <f t="shared" si="79"/>
        <v>-1.45603130310015E-3</v>
      </c>
      <c r="M520" s="41">
        <f t="shared" si="80"/>
        <v>0</v>
      </c>
      <c r="N520" s="41"/>
    </row>
    <row r="521" spans="1:14" x14ac:dyDescent="0.25">
      <c r="A521" s="41">
        <f t="shared" si="76"/>
        <v>5.1900000000000611E-4</v>
      </c>
      <c r="B521" s="41">
        <f t="shared" si="73"/>
        <v>-0.60061631065946697</v>
      </c>
      <c r="C521" s="41" t="str">
        <f t="shared" si="72"/>
        <v>0.784265533184626+0.620425316584224i</v>
      </c>
      <c r="D521" s="41" t="str">
        <f>COMPLEX(COS($A521*'Med(1)'!$B$11),SIN($A521*'Med(1)'!$B$11))</f>
        <v>0.0250105708252291+0.999687186747433i</v>
      </c>
      <c r="E521" s="41">
        <f>EXP(-A521*'Med(1)'!$B$10)</f>
        <v>0.999999999999998</v>
      </c>
      <c r="F521" s="41" t="str">
        <f t="shared" si="77"/>
        <v>-0.600616310659467+0.799537395854508i</v>
      </c>
      <c r="G521" s="41" t="str">
        <f>COMPLEX(COS(-$A521*'Med(1)'!$B$11),SIN(-$A521*'Med(1)'!$B$11))</f>
        <v>0.0250105708252291-0.999687186747433i</v>
      </c>
      <c r="H521" s="42" t="str">
        <f t="shared" si="74"/>
        <v>0</v>
      </c>
      <c r="I521" s="41">
        <f t="shared" si="75"/>
        <v>0</v>
      </c>
      <c r="J521" s="41">
        <f>EXP('Med(1)'!$B$10*(A521-$A$1002))</f>
        <v>0.99999999999999811</v>
      </c>
      <c r="K521" s="41">
        <f t="shared" si="78"/>
        <v>0</v>
      </c>
      <c r="L521" s="41">
        <f t="shared" si="79"/>
        <v>-1.59391010990536E-3</v>
      </c>
      <c r="M521" s="41">
        <f t="shared" si="80"/>
        <v>0</v>
      </c>
      <c r="N521" s="41"/>
    </row>
    <row r="522" spans="1:14" x14ac:dyDescent="0.25">
      <c r="A522" s="41">
        <f t="shared" si="76"/>
        <v>5.2000000000000613E-4</v>
      </c>
      <c r="B522" s="41">
        <f t="shared" si="73"/>
        <v>-0.65014993838749502</v>
      </c>
      <c r="C522" s="41" t="str">
        <f t="shared" si="72"/>
        <v>0.784265533184626+0.620425316584224i</v>
      </c>
      <c r="D522" s="41" t="str">
        <f>COMPLEX(COS($A522*'Med(1)'!$B$11),SIN($A522*'Med(1)'!$B$11))</f>
        <v>-0.0384873508233893+0.999259087437586i</v>
      </c>
      <c r="E522" s="41">
        <f>EXP(-A522*'Med(1)'!$B$10)</f>
        <v>0.999999999999998</v>
      </c>
      <c r="F522" s="41" t="str">
        <f t="shared" si="77"/>
        <v>-0.650149938387495+0.75980593417973i</v>
      </c>
      <c r="G522" s="41" t="str">
        <f>COMPLEX(COS(-$A522*'Med(1)'!$B$11),SIN(-$A522*'Med(1)'!$B$11))</f>
        <v>-0.0384873508233893-0.999259087437586i</v>
      </c>
      <c r="H522" s="42" t="str">
        <f t="shared" si="74"/>
        <v>0</v>
      </c>
      <c r="I522" s="41">
        <f t="shared" si="75"/>
        <v>0</v>
      </c>
      <c r="J522" s="41">
        <f>EXP('Med(1)'!$B$10*(A522-$A$1002))</f>
        <v>0.99999999999999811</v>
      </c>
      <c r="K522" s="41">
        <f t="shared" si="78"/>
        <v>0</v>
      </c>
      <c r="L522" s="41">
        <f t="shared" si="79"/>
        <v>-1.7253620012622601E-3</v>
      </c>
      <c r="M522" s="41">
        <f t="shared" si="80"/>
        <v>0</v>
      </c>
      <c r="N522" s="41"/>
    </row>
    <row r="523" spans="1:14" x14ac:dyDescent="0.25">
      <c r="A523" s="41">
        <f t="shared" si="76"/>
        <v>5.2100000000000616E-4</v>
      </c>
      <c r="B523" s="41">
        <f t="shared" si="73"/>
        <v>-0.69706205147878797</v>
      </c>
      <c r="C523" s="41" t="str">
        <f t="shared" si="72"/>
        <v>0.784265533184626+0.620425316584224i</v>
      </c>
      <c r="D523" s="41" t="str">
        <f>COMPLEX(COS($A523*'Med(1)'!$B$11),SIN($A523*'Med(1)'!$B$11))</f>
        <v>-0.101830084956698+0.994801806289932i</v>
      </c>
      <c r="E523" s="41">
        <f>EXP(-A523*'Med(1)'!$B$10)</f>
        <v>0.999999999999998</v>
      </c>
      <c r="F523" s="41" t="str">
        <f t="shared" si="77"/>
        <v>-0.697062051478788+0.717010806325943i</v>
      </c>
      <c r="G523" s="41" t="str">
        <f>COMPLEX(COS(-$A523*'Med(1)'!$B$11),SIN(-$A523*'Med(1)'!$B$11))</f>
        <v>-0.101830084956698-0.994801806289932i</v>
      </c>
      <c r="H523" s="42" t="str">
        <f t="shared" si="74"/>
        <v>0</v>
      </c>
      <c r="I523" s="41">
        <f t="shared" si="75"/>
        <v>0</v>
      </c>
      <c r="J523" s="41">
        <f>EXP('Med(1)'!$B$10*(A523-$A$1002))</f>
        <v>0.99999999999999811</v>
      </c>
      <c r="K523" s="41">
        <f t="shared" si="78"/>
        <v>0</v>
      </c>
      <c r="L523" s="41">
        <f t="shared" si="79"/>
        <v>-1.84985694088709E-3</v>
      </c>
      <c r="M523" s="41">
        <f t="shared" si="80"/>
        <v>0</v>
      </c>
      <c r="N523" s="41"/>
    </row>
    <row r="524" spans="1:14" x14ac:dyDescent="0.25">
      <c r="A524" s="41">
        <f t="shared" si="76"/>
        <v>5.2200000000000618E-4</v>
      </c>
      <c r="B524" s="41">
        <f t="shared" si="73"/>
        <v>-0.74116349235008205</v>
      </c>
      <c r="C524" s="41" t="str">
        <f t="shared" si="72"/>
        <v>0.784265533184626+0.620425316584224i</v>
      </c>
      <c r="D524" s="41" t="str">
        <f>COMPLEX(COS($A524*'Med(1)'!$B$11),SIN($A524*'Med(1)'!$B$11))</f>
        <v>-0.164762222945315+0.986333315816777i</v>
      </c>
      <c r="E524" s="41">
        <f>EXP(-A524*'Med(1)'!$B$10)</f>
        <v>0.999999999999998</v>
      </c>
      <c r="F524" s="41" t="str">
        <f t="shared" si="77"/>
        <v>-0.741163492350082+0.671324569494836i</v>
      </c>
      <c r="G524" s="41" t="str">
        <f>COMPLEX(COS(-$A524*'Med(1)'!$B$11),SIN(-$A524*'Med(1)'!$B$11))</f>
        <v>-0.164762222945315-0.986333315816777i</v>
      </c>
      <c r="H524" s="42" t="str">
        <f t="shared" si="74"/>
        <v>0</v>
      </c>
      <c r="I524" s="41">
        <f t="shared" si="75"/>
        <v>0</v>
      </c>
      <c r="J524" s="41">
        <f>EXP('Med(1)'!$B$10*(A524-$A$1002))</f>
        <v>0.99999999999999811</v>
      </c>
      <c r="K524" s="41">
        <f t="shared" si="78"/>
        <v>0</v>
      </c>
      <c r="L524" s="41">
        <f t="shared" si="79"/>
        <v>-1.9668929441034599E-3</v>
      </c>
      <c r="M524" s="41">
        <f t="shared" si="80"/>
        <v>0</v>
      </c>
      <c r="N524" s="41"/>
    </row>
    <row r="525" spans="1:14" x14ac:dyDescent="0.25">
      <c r="A525" s="41">
        <f t="shared" si="76"/>
        <v>5.2300000000000621E-4</v>
      </c>
      <c r="B525" s="41">
        <f t="shared" si="73"/>
        <v>-0.78227643652441103</v>
      </c>
      <c r="C525" s="41" t="str">
        <f t="shared" si="72"/>
        <v>0.784265533184626+0.620425316584224i</v>
      </c>
      <c r="D525" s="41" t="str">
        <f>COMPLEX(COS($A525*'Med(1)'!$B$11),SIN($A525*'Med(1)'!$B$11))</f>
        <v>-0.227030011753037+0.973887762405615i</v>
      </c>
      <c r="E525" s="41">
        <f>EXP(-A525*'Med(1)'!$B$10)</f>
        <v>0.999999999999998</v>
      </c>
      <c r="F525" s="41" t="str">
        <f t="shared" si="77"/>
        <v>-0.782276436524411+0.622931438329022i</v>
      </c>
      <c r="G525" s="41" t="str">
        <f>COMPLEX(COS(-$A525*'Med(1)'!$B$11),SIN(-$A525*'Med(1)'!$B$11))</f>
        <v>-0.227030011753037-0.973887762405615i</v>
      </c>
      <c r="H525" s="42" t="str">
        <f t="shared" si="74"/>
        <v>0</v>
      </c>
      <c r="I525" s="41">
        <f t="shared" si="75"/>
        <v>0</v>
      </c>
      <c r="J525" s="41">
        <f>EXP('Med(1)'!$B$10*(A525-$A$1002))</f>
        <v>0.99999999999999811</v>
      </c>
      <c r="K525" s="41">
        <f t="shared" si="78"/>
        <v>0</v>
      </c>
      <c r="L525" s="41">
        <f t="shared" si="79"/>
        <v>-2.0759981019295702E-3</v>
      </c>
      <c r="M525" s="41">
        <f t="shared" si="80"/>
        <v>0</v>
      </c>
      <c r="N525" s="41"/>
    </row>
    <row r="526" spans="1:14" x14ac:dyDescent="0.25">
      <c r="A526" s="41">
        <f t="shared" si="76"/>
        <v>5.2400000000000623E-4</v>
      </c>
      <c r="B526" s="41">
        <f t="shared" si="73"/>
        <v>-0.82023510964950097</v>
      </c>
      <c r="C526" s="41" t="str">
        <f t="shared" si="72"/>
        <v>0.784265533184626+0.620425316584224i</v>
      </c>
      <c r="D526" s="41" t="str">
        <f>COMPLEX(COS($A526*'Med(1)'!$B$11),SIN($A526*'Med(1)'!$B$11))</f>
        <v>-0.288382377112027+0.957515328635117i</v>
      </c>
      <c r="E526" s="41">
        <f>EXP(-A526*'Med(1)'!$B$10)</f>
        <v>0.999999999999998</v>
      </c>
      <c r="F526" s="41" t="str">
        <f t="shared" si="77"/>
        <v>-0.820235109649501+0.572026542127431i</v>
      </c>
      <c r="G526" s="41" t="str">
        <f>COMPLEX(COS(-$A526*'Med(1)'!$B$11),SIN(-$A526*'Med(1)'!$B$11))</f>
        <v>-0.288382377112027-0.957515328635117i</v>
      </c>
      <c r="H526" s="42" t="str">
        <f t="shared" si="74"/>
        <v>0</v>
      </c>
      <c r="I526" s="41">
        <f t="shared" si="75"/>
        <v>0</v>
      </c>
      <c r="J526" s="41">
        <f>EXP('Med(1)'!$B$10*(A526-$A$1002))</f>
        <v>0.99999999999999811</v>
      </c>
      <c r="K526" s="41">
        <f t="shared" si="78"/>
        <v>0</v>
      </c>
      <c r="L526" s="41">
        <f t="shared" si="79"/>
        <v>-2.1767324838950601E-3</v>
      </c>
      <c r="M526" s="41">
        <f t="shared" si="80"/>
        <v>0</v>
      </c>
      <c r="N526" s="41"/>
    </row>
    <row r="527" spans="1:14" x14ac:dyDescent="0.25">
      <c r="A527" s="41">
        <f t="shared" si="76"/>
        <v>5.2500000000000626E-4</v>
      </c>
      <c r="B527" s="41">
        <f t="shared" si="73"/>
        <v>-0.85488645592805201</v>
      </c>
      <c r="C527" s="41" t="str">
        <f t="shared" si="72"/>
        <v>0.784265533184626+0.620425316584224i</v>
      </c>
      <c r="D527" s="41" t="str">
        <f>COMPLEX(COS($A527*'Med(1)'!$B$11),SIN($A527*'Med(1)'!$B$11))</f>
        <v>-0.348571935896815+0.93728203093047i</v>
      </c>
      <c r="E527" s="41">
        <f>EXP(-A527*'Med(1)'!$B$10)</f>
        <v>0.999999999999998</v>
      </c>
      <c r="F527" s="41" t="str">
        <f t="shared" si="77"/>
        <v>-0.854886455928052+0.518815138050896i</v>
      </c>
      <c r="G527" s="41" t="str">
        <f>COMPLEX(COS(-$A527*'Med(1)'!$B$11),SIN(-$A527*'Med(1)'!$B$11))</f>
        <v>-0.348571935896815-0.93728203093047i</v>
      </c>
      <c r="H527" s="42" t="str">
        <f t="shared" si="74"/>
        <v>0</v>
      </c>
      <c r="I527" s="41">
        <f t="shared" si="75"/>
        <v>0</v>
      </c>
      <c r="J527" s="41">
        <f>EXP('Med(1)'!$B$10*(A527-$A$1002))</f>
        <v>0.99999999999999811</v>
      </c>
      <c r="K527" s="41">
        <f t="shared" si="78"/>
        <v>0</v>
      </c>
      <c r="L527" s="41">
        <f t="shared" si="79"/>
        <v>-2.2686899119152399E-3</v>
      </c>
      <c r="M527" s="41">
        <f t="shared" si="80"/>
        <v>0</v>
      </c>
      <c r="N527" s="41"/>
    </row>
    <row r="528" spans="1:14" x14ac:dyDescent="0.25">
      <c r="A528" s="41">
        <f t="shared" si="76"/>
        <v>5.2600000000000628E-4</v>
      </c>
      <c r="B528" s="41">
        <f t="shared" si="73"/>
        <v>-0.88609075526461001</v>
      </c>
      <c r="C528" s="41" t="str">
        <f t="shared" si="72"/>
        <v>0.784265533184626+0.620425316584224i</v>
      </c>
      <c r="D528" s="41" t="str">
        <f>COMPLEX(COS($A528*'Med(1)'!$B$11),SIN($A528*'Med(1)'!$B$11))</f>
        <v>-0.407355993614927+0.913269453373973i</v>
      </c>
      <c r="E528" s="41">
        <f>EXP(-A528*'Med(1)'!$B$10)</f>
        <v>0.999999999999998</v>
      </c>
      <c r="F528" s="41" t="str">
        <f t="shared" si="77"/>
        <v>-0.88609075526461+0.463511783490548i</v>
      </c>
      <c r="G528" s="41" t="str">
        <f>COMPLEX(COS(-$A528*'Med(1)'!$B$11),SIN(-$A528*'Med(1)'!$B$11))</f>
        <v>-0.407355993614927-0.913269453373973i</v>
      </c>
      <c r="H528" s="42" t="str">
        <f t="shared" si="74"/>
        <v>0</v>
      </c>
      <c r="I528" s="41">
        <f t="shared" si="75"/>
        <v>0</v>
      </c>
      <c r="J528" s="41">
        <f>EXP('Med(1)'!$B$10*(A528-$A$1002))</f>
        <v>0.99999999999999811</v>
      </c>
      <c r="K528" s="41">
        <f t="shared" si="78"/>
        <v>0</v>
      </c>
      <c r="L528" s="41">
        <f t="shared" si="79"/>
        <v>-2.3514995980698601E-3</v>
      </c>
      <c r="M528" s="41">
        <f t="shared" si="80"/>
        <v>0</v>
      </c>
      <c r="N528" s="41"/>
    </row>
    <row r="529" spans="1:14" x14ac:dyDescent="0.25">
      <c r="A529" s="41">
        <f t="shared" si="76"/>
        <v>5.270000000000063E-4</v>
      </c>
      <c r="B529" s="41">
        <f t="shared" si="73"/>
        <v>-0.91372218664064797</v>
      </c>
      <c r="C529" s="41" t="str">
        <f t="shared" si="72"/>
        <v>0.784265533184626+0.620425316584224i</v>
      </c>
      <c r="D529" s="41" t="str">
        <f>COMPLEX(COS($A529*'Med(1)'!$B$11),SIN($A529*'Med(1)'!$B$11))</f>
        <v>-0.464497522992156+0.885574418744213i</v>
      </c>
      <c r="E529" s="41">
        <f>EXP(-A529*'Med(1)'!$B$10)</f>
        <v>0.999999999999998</v>
      </c>
      <c r="F529" s="41" t="str">
        <f t="shared" si="77"/>
        <v>-0.913722186640648+0.406339470936098i</v>
      </c>
      <c r="G529" s="41" t="str">
        <f>COMPLEX(COS(-$A529*'Med(1)'!$B$11),SIN(-$A529*'Med(1)'!$B$11))</f>
        <v>-0.464497522992156-0.885574418744213i</v>
      </c>
      <c r="H529" s="42" t="str">
        <f t="shared" si="74"/>
        <v>0</v>
      </c>
      <c r="I529" s="41">
        <f t="shared" si="75"/>
        <v>0</v>
      </c>
      <c r="J529" s="41">
        <f>EXP('Med(1)'!$B$10*(A529-$A$1002))</f>
        <v>0.99999999999999811</v>
      </c>
      <c r="K529" s="41">
        <f t="shared" si="78"/>
        <v>0</v>
      </c>
      <c r="L529" s="41">
        <f t="shared" si="79"/>
        <v>-2.4248276396827599E-3</v>
      </c>
      <c r="M529" s="41">
        <f t="shared" si="80"/>
        <v>0</v>
      </c>
      <c r="N529" s="41"/>
    </row>
    <row r="530" spans="1:14" x14ac:dyDescent="0.25">
      <c r="A530" s="41">
        <f t="shared" si="76"/>
        <v>5.2800000000000633E-4</v>
      </c>
      <c r="B530" s="41">
        <f t="shared" si="73"/>
        <v>-0.93766933544623399</v>
      </c>
      <c r="C530" s="41" t="str">
        <f t="shared" si="72"/>
        <v>0.784265533184626+0.620425316584224i</v>
      </c>
      <c r="D530" s="41" t="str">
        <f>COMPLEX(COS($A530*'Med(1)'!$B$11),SIN($A530*'Med(1)'!$B$11))</f>
        <v>-0.519766119706706+0.854308598110211i</v>
      </c>
      <c r="E530" s="41">
        <f>EXP(-A530*'Med(1)'!$B$10)</f>
        <v>0.99999999999999789</v>
      </c>
      <c r="F530" s="41" t="str">
        <f t="shared" si="77"/>
        <v>-0.937669335446234+0.347528728832327i</v>
      </c>
      <c r="G530" s="41" t="str">
        <f>COMPLEX(COS(-$A530*'Med(1)'!$B$11),SIN(-$A530*'Med(1)'!$B$11))</f>
        <v>-0.519766119706706-0.854308598110211i</v>
      </c>
      <c r="H530" s="42" t="str">
        <f t="shared" si="74"/>
        <v>0</v>
      </c>
      <c r="I530" s="41">
        <f t="shared" si="75"/>
        <v>0</v>
      </c>
      <c r="J530" s="41">
        <f>EXP('Med(1)'!$B$10*(A530-$A$1002))</f>
        <v>0.99999999999999811</v>
      </c>
      <c r="K530" s="41">
        <f t="shared" si="78"/>
        <v>0</v>
      </c>
      <c r="L530" s="41">
        <f t="shared" si="79"/>
        <v>-2.4883783656740699E-3</v>
      </c>
      <c r="M530" s="41">
        <f t="shared" si="80"/>
        <v>0</v>
      </c>
      <c r="N530" s="41"/>
    </row>
    <row r="531" spans="1:14" x14ac:dyDescent="0.25">
      <c r="A531" s="41">
        <f t="shared" si="76"/>
        <v>5.2900000000000635E-4</v>
      </c>
      <c r="B531" s="41">
        <f t="shared" si="73"/>
        <v>-0.95783564272258304</v>
      </c>
      <c r="C531" s="41" t="str">
        <f t="shared" si="72"/>
        <v>0.784265533184626+0.620425316584224i</v>
      </c>
      <c r="D531" s="41" t="str">
        <f>COMPLEX(COS($A531*'Med(1)'!$B$11),SIN($A531*'Med(1)'!$B$11))</f>
        <v>-0.572938931418383+0.819598060554783i</v>
      </c>
      <c r="E531" s="41">
        <f>EXP(-A531*'Med(1)'!$B$10)</f>
        <v>0.99999999999999789</v>
      </c>
      <c r="F531" s="41" t="str">
        <f t="shared" si="77"/>
        <v>-0.957835642722583+0.287316692049404i</v>
      </c>
      <c r="G531" s="41" t="str">
        <f>COMPLEX(COS(-$A531*'Med(1)'!$B$11),SIN(-$A531*'Med(1)'!$B$11))</f>
        <v>-0.572938931418383-0.819598060554783i</v>
      </c>
      <c r="H531" s="42" t="str">
        <f t="shared" si="74"/>
        <v>0</v>
      </c>
      <c r="I531" s="41">
        <f t="shared" si="75"/>
        <v>0</v>
      </c>
      <c r="J531" s="41">
        <f>EXP('Med(1)'!$B$10*(A531-$A$1002))</f>
        <v>0.99999999999999811</v>
      </c>
      <c r="K531" s="41">
        <f t="shared" si="78"/>
        <v>0</v>
      </c>
      <c r="L531" s="41">
        <f t="shared" si="79"/>
        <v>-2.5418955287560001E-3</v>
      </c>
      <c r="M531" s="41">
        <f t="shared" si="80"/>
        <v>0</v>
      </c>
      <c r="N531" s="41"/>
    </row>
    <row r="532" spans="1:14" x14ac:dyDescent="0.25">
      <c r="A532" s="41">
        <f t="shared" si="76"/>
        <v>5.3000000000000638E-4</v>
      </c>
      <c r="B532" s="41">
        <f t="shared" si="73"/>
        <v>-0.97413979450414501</v>
      </c>
      <c r="C532" s="41" t="str">
        <f t="shared" si="72"/>
        <v>0.784265533184626+0.620425316584224i</v>
      </c>
      <c r="D532" s="41" t="str">
        <f>COMPLEX(COS($A532*'Med(1)'!$B$11),SIN($A532*'Med(1)'!$B$11))</f>
        <v>-0.623801556347007+0.781582764842631i</v>
      </c>
      <c r="E532" s="41">
        <f>EXP(-A532*'Med(1)'!$B$10)</f>
        <v>0.99999999999999789</v>
      </c>
      <c r="F532" s="41" t="str">
        <f t="shared" si="77"/>
        <v>-0.974139794504145+0.225946145714896i</v>
      </c>
      <c r="G532" s="41" t="str">
        <f>COMPLEX(COS(-$A532*'Med(1)'!$B$11),SIN(-$A532*'Med(1)'!$B$11))</f>
        <v>-0.623801556347007-0.781582764842631i</v>
      </c>
      <c r="H532" s="42" t="str">
        <f t="shared" si="74"/>
        <v>0</v>
      </c>
      <c r="I532" s="41">
        <f t="shared" si="75"/>
        <v>0</v>
      </c>
      <c r="J532" s="41">
        <f>EXP('Med(1)'!$B$10*(A532-$A$1002))</f>
        <v>0.99999999999999822</v>
      </c>
      <c r="K532" s="41">
        <f t="shared" si="78"/>
        <v>0</v>
      </c>
      <c r="L532" s="41">
        <f t="shared" si="79"/>
        <v>-2.5851633386653398E-3</v>
      </c>
      <c r="M532" s="41">
        <f t="shared" si="80"/>
        <v>0</v>
      </c>
      <c r="N532" s="41"/>
    </row>
    <row r="533" spans="1:14" x14ac:dyDescent="0.25">
      <c r="A533" s="41">
        <f t="shared" si="76"/>
        <v>5.310000000000064E-4</v>
      </c>
      <c r="B533" s="41">
        <f t="shared" si="73"/>
        <v>-0.98651604969027595</v>
      </c>
      <c r="C533" s="41" t="str">
        <f t="shared" si="72"/>
        <v>0.784265533184626+0.620425316584224i</v>
      </c>
      <c r="D533" s="41" t="str">
        <f>COMPLEX(COS($A533*'Med(1)'!$B$11),SIN($A533*'Med(1)'!$B$11))</f>
        <v>-0.672148907776674+0.740415995082915i</v>
      </c>
      <c r="E533" s="41">
        <f>EXP(-A533*'Med(1)'!$B$10)</f>
        <v>0.99999999999999789</v>
      </c>
      <c r="F533" s="41" t="str">
        <f t="shared" si="77"/>
        <v>-0.986516049690276+0.163664546263043i</v>
      </c>
      <c r="G533" s="41" t="str">
        <f>COMPLEX(COS(-$A533*'Med(1)'!$B$11),SIN(-$A533*'Med(1)'!$B$11))</f>
        <v>-0.672148907776674-0.740415995082915i</v>
      </c>
      <c r="H533" s="42" t="str">
        <f t="shared" si="74"/>
        <v>0</v>
      </c>
      <c r="I533" s="41">
        <f t="shared" si="75"/>
        <v>0</v>
      </c>
      <c r="J533" s="41">
        <f>EXP('Med(1)'!$B$10*(A533-$A$1002))</f>
        <v>0.99999999999999822</v>
      </c>
      <c r="K533" s="41">
        <f t="shared" si="78"/>
        <v>0</v>
      </c>
      <c r="L533" s="41">
        <f t="shared" si="79"/>
        <v>-2.6180073322663198E-3</v>
      </c>
      <c r="M533" s="41">
        <f t="shared" si="80"/>
        <v>0</v>
      </c>
      <c r="N533" s="41"/>
    </row>
    <row r="534" spans="1:14" x14ac:dyDescent="0.25">
      <c r="A534" s="41">
        <f t="shared" si="76"/>
        <v>5.3200000000000643E-4</v>
      </c>
      <c r="B534" s="41">
        <f t="shared" si="73"/>
        <v>-0.99491450512448099</v>
      </c>
      <c r="C534" s="41" t="str">
        <f t="shared" si="72"/>
        <v>0.784265533184626+0.620425316584224i</v>
      </c>
      <c r="D534" s="41" t="str">
        <f>COMPLEX(COS($A534*'Med(1)'!$B$11),SIN($A534*'Med(1)'!$B$11))</f>
        <v>-0.717786041000104+0.696263742661785i</v>
      </c>
      <c r="E534" s="41">
        <f>EXP(-A534*'Med(1)'!$B$10)</f>
        <v>0.99999999999999789</v>
      </c>
      <c r="F534" s="41" t="str">
        <f t="shared" si="77"/>
        <v>-0.994914505124481+0.100723023648542i</v>
      </c>
      <c r="G534" s="41" t="str">
        <f>COMPLEX(COS(-$A534*'Med(1)'!$B$11),SIN(-$A534*'Med(1)'!$B$11))</f>
        <v>-0.717786041000104-0.696263742661785i</v>
      </c>
      <c r="H534" s="42" t="str">
        <f t="shared" si="74"/>
        <v>0</v>
      </c>
      <c r="I534" s="41">
        <f t="shared" si="75"/>
        <v>0</v>
      </c>
      <c r="J534" s="41">
        <f>EXP('Med(1)'!$B$10*(A534-$A$1002))</f>
        <v>0.99999999999999822</v>
      </c>
      <c r="K534" s="41">
        <f t="shared" si="78"/>
        <v>0</v>
      </c>
      <c r="L534" s="41">
        <f t="shared" si="79"/>
        <v>-2.6402950770154899E-3</v>
      </c>
      <c r="M534" s="41">
        <f t="shared" si="80"/>
        <v>0</v>
      </c>
      <c r="N534" s="41"/>
    </row>
    <row r="535" spans="1:14" x14ac:dyDescent="0.25">
      <c r="A535" s="41">
        <f t="shared" si="76"/>
        <v>5.3300000000000645E-4</v>
      </c>
      <c r="B535" s="41">
        <f t="shared" si="73"/>
        <v>-0.99930129681240198</v>
      </c>
      <c r="C535" s="41" t="str">
        <f t="shared" si="72"/>
        <v>0.784265533184626+0.620425316584224i</v>
      </c>
      <c r="D535" s="41" t="str">
        <f>COMPLEX(COS($A535*'Med(1)'!$B$11),SIN($A535*'Med(1)'!$B$11))</f>
        <v>-0.760528939368747+0.649304036936972i</v>
      </c>
      <c r="E535" s="41">
        <f>EXP(-A535*'Med(1)'!$B$10)</f>
        <v>0.99999999999999789</v>
      </c>
      <c r="F535" s="41" t="str">
        <f t="shared" si="77"/>
        <v>-0.999301296812402+0.037375368747986i</v>
      </c>
      <c r="G535" s="41" t="str">
        <f>COMPLEX(COS(-$A535*'Med(1)'!$B$11),SIN(-$A535*'Med(1)'!$B$11))</f>
        <v>-0.760528939368747-0.649304036936972i</v>
      </c>
      <c r="H535" s="42" t="str">
        <f t="shared" si="74"/>
        <v>0</v>
      </c>
      <c r="I535" s="41">
        <f t="shared" si="75"/>
        <v>0</v>
      </c>
      <c r="J535" s="41">
        <f>EXP('Med(1)'!$B$10*(A535-$A$1002))</f>
        <v>0.99999999999999822</v>
      </c>
      <c r="K535" s="41">
        <f t="shared" si="78"/>
        <v>0</v>
      </c>
      <c r="L535" s="41">
        <f t="shared" si="79"/>
        <v>-2.65193670495222E-3</v>
      </c>
      <c r="M535" s="41">
        <f t="shared" si="80"/>
        <v>0</v>
      </c>
      <c r="N535" s="41"/>
    </row>
    <row r="536" spans="1:14" x14ac:dyDescent="0.25">
      <c r="A536" s="41">
        <f t="shared" si="76"/>
        <v>5.3400000000000647E-4</v>
      </c>
      <c r="B536" s="41">
        <f t="shared" si="73"/>
        <v>-0.99965873646716796</v>
      </c>
      <c r="C536" s="41" t="str">
        <f t="shared" si="72"/>
        <v>0.784265533184626+0.620425316584224i</v>
      </c>
      <c r="D536" s="41" t="str">
        <f>COMPLEX(COS($A536*'Med(1)'!$B$11),SIN($A536*'Med(1)'!$B$11))</f>
        <v>-0.800205256279027+0.599726227393313i</v>
      </c>
      <c r="E536" s="41">
        <f>EXP(-A536*'Med(1)'!$B$10)</f>
        <v>0.99999999999999789</v>
      </c>
      <c r="F536" s="41" t="str">
        <f t="shared" si="77"/>
        <v>-0.999658736467168-0.0261229899678539i</v>
      </c>
      <c r="G536" s="41" t="str">
        <f>COMPLEX(COS(-$A536*'Med(1)'!$B$11),SIN(-$A536*'Med(1)'!$B$11))</f>
        <v>-0.800205256279027-0.599726227393313i</v>
      </c>
      <c r="H536" s="42" t="str">
        <f t="shared" si="74"/>
        <v>0</v>
      </c>
      <c r="I536" s="41">
        <f t="shared" si="75"/>
        <v>0</v>
      </c>
      <c r="J536" s="41">
        <f>EXP('Med(1)'!$B$10*(A536-$A$1002))</f>
        <v>0.99999999999999822</v>
      </c>
      <c r="K536" s="41">
        <f t="shared" si="78"/>
        <v>0</v>
      </c>
      <c r="L536" s="41">
        <f t="shared" si="79"/>
        <v>-2.6528852750614599E-3</v>
      </c>
      <c r="M536" s="41">
        <f t="shared" si="80"/>
        <v>0</v>
      </c>
      <c r="N536" s="41"/>
    </row>
    <row r="537" spans="1:14" x14ac:dyDescent="0.25">
      <c r="A537" s="41">
        <f t="shared" si="76"/>
        <v>5.350000000000065E-4</v>
      </c>
      <c r="B537" s="41">
        <f t="shared" si="73"/>
        <v>-0.99598538283157101</v>
      </c>
      <c r="C537" s="41" t="str">
        <f t="shared" si="72"/>
        <v>0.784265533184626+0.620425316584224i</v>
      </c>
      <c r="D537" s="41" t="str">
        <f>COMPLEX(COS($A537*'Med(1)'!$B$11),SIN($A537*'Med(1)'!$B$11))</f>
        <v>-0.836655010103066+0.547730220153534i</v>
      </c>
      <c r="E537" s="41">
        <f>EXP(-A537*'Med(1)'!$B$10)</f>
        <v>0.99999999999999789</v>
      </c>
      <c r="F537" s="41" t="str">
        <f t="shared" si="77"/>
        <v>-0.995985382831571-0.0895160163649274i</v>
      </c>
      <c r="G537" s="41" t="str">
        <f>COMPLEX(COS(-$A537*'Med(1)'!$B$11),SIN(-$A537*'Med(1)'!$B$11))</f>
        <v>-0.836655010103066-0.547730220153534i</v>
      </c>
      <c r="H537" s="42" t="str">
        <f t="shared" si="74"/>
        <v>0</v>
      </c>
      <c r="I537" s="41">
        <f t="shared" si="75"/>
        <v>0</v>
      </c>
      <c r="J537" s="41">
        <f>EXP('Med(1)'!$B$10*(A537-$A$1002))</f>
        <v>0.99999999999999822</v>
      </c>
      <c r="K537" s="41">
        <f t="shared" si="78"/>
        <v>0</v>
      </c>
      <c r="L537" s="41">
        <f t="shared" si="79"/>
        <v>-2.6431369625479202E-3</v>
      </c>
      <c r="M537" s="41">
        <f t="shared" si="80"/>
        <v>0</v>
      </c>
      <c r="N537" s="41"/>
    </row>
    <row r="538" spans="1:14" x14ac:dyDescent="0.25">
      <c r="A538" s="41">
        <f t="shared" si="76"/>
        <v>5.3600000000000652E-4</v>
      </c>
      <c r="B538" s="41">
        <f t="shared" si="73"/>
        <v>-0.98829604748944799</v>
      </c>
      <c r="C538" s="41" t="str">
        <f t="shared" si="72"/>
        <v>0.784265533184626+0.620425316584224i</v>
      </c>
      <c r="D538" s="41" t="str">
        <f>COMPLEX(COS($A538*'Med(1)'!$B$11),SIN($A538*'Med(1)'!$B$11))</f>
        <v>-0.869731229261677+0.493525671922922i</v>
      </c>
      <c r="E538" s="41">
        <f>EXP(-A538*'Med(1)'!$B$10)</f>
        <v>0.99999999999999789</v>
      </c>
      <c r="F538" s="41" t="str">
        <f t="shared" si="77"/>
        <v>-0.988296047489448-0.152548099026931i</v>
      </c>
      <c r="G538" s="41" t="str">
        <f>COMPLEX(COS(-$A538*'Med(1)'!$B$11),SIN(-$A538*'Med(1)'!$B$11))</f>
        <v>-0.869731229261677-0.493525671922922i</v>
      </c>
      <c r="H538" s="42" t="str">
        <f t="shared" si="74"/>
        <v>0</v>
      </c>
      <c r="I538" s="41">
        <f t="shared" si="75"/>
        <v>0</v>
      </c>
      <c r="J538" s="41">
        <f>EXP('Med(1)'!$B$10*(A538-$A$1002))</f>
        <v>0.99999999999999822</v>
      </c>
      <c r="K538" s="41">
        <f t="shared" si="78"/>
        <v>0</v>
      </c>
      <c r="L538" s="41">
        <f t="shared" si="79"/>
        <v>-2.6227310742582598E-3</v>
      </c>
      <c r="M538" s="41">
        <f t="shared" si="80"/>
        <v>0</v>
      </c>
      <c r="N538" s="41"/>
    </row>
    <row r="539" spans="1:14" x14ac:dyDescent="0.25">
      <c r="A539" s="41">
        <f t="shared" si="76"/>
        <v>5.3700000000000655E-4</v>
      </c>
      <c r="B539" s="41">
        <f t="shared" si="73"/>
        <v>-0.97662173514288197</v>
      </c>
      <c r="C539" s="41" t="str">
        <f t="shared" si="72"/>
        <v>0.784265533184626+0.620425316584224i</v>
      </c>
      <c r="D539" s="41" t="str">
        <f>COMPLEX(COS($A539*'Med(1)'!$B$11),SIN($A539*'Med(1)'!$B$11))</f>
        <v>-0.899300544838651+0.437331144618018i</v>
      </c>
      <c r="E539" s="41">
        <f>EXP(-A539*'Med(1)'!$B$10)</f>
        <v>0.99999999999999789</v>
      </c>
      <c r="F539" s="41" t="str">
        <f t="shared" si="77"/>
        <v>-0.976621735142882-0.214965081923792i</v>
      </c>
      <c r="G539" s="41" t="str">
        <f>COMPLEX(COS(-$A539*'Med(1)'!$B$11),SIN(-$A539*'Med(1)'!$B$11))</f>
        <v>-0.899300544838651-0.437331144618018i</v>
      </c>
      <c r="H539" s="42" t="str">
        <f t="shared" si="74"/>
        <v>0</v>
      </c>
      <c r="I539" s="41">
        <f t="shared" si="75"/>
        <v>0</v>
      </c>
      <c r="J539" s="41">
        <f>EXP('Med(1)'!$B$10*(A539-$A$1002))</f>
        <v>0.99999999999999822</v>
      </c>
      <c r="K539" s="41">
        <f t="shared" si="78"/>
        <v>0</v>
      </c>
      <c r="L539" s="41">
        <f t="shared" si="79"/>
        <v>-2.5917498901892599E-3</v>
      </c>
      <c r="M539" s="41">
        <f t="shared" si="80"/>
        <v>0</v>
      </c>
      <c r="N539" s="41"/>
    </row>
    <row r="540" spans="1:14" x14ac:dyDescent="0.25">
      <c r="A540" s="41">
        <f t="shared" si="76"/>
        <v>5.3800000000000657E-4</v>
      </c>
      <c r="B540" s="41">
        <f t="shared" si="73"/>
        <v>-0.96100951859597605</v>
      </c>
      <c r="C540" s="41" t="str">
        <f t="shared" si="72"/>
        <v>0.784265533184626+0.620425316584224i</v>
      </c>
      <c r="D540" s="41" t="str">
        <f>COMPLEX(COS($A540*'Med(1)'!$B$11),SIN($A540*'Med(1)'!$B$11))</f>
        <v>-0.92524372834683+0.379373224087912i</v>
      </c>
      <c r="E540" s="41">
        <f>EXP(-A540*'Med(1)'!$B$10)</f>
        <v>0.99999999999999789</v>
      </c>
      <c r="F540" s="41" t="str">
        <f t="shared" si="77"/>
        <v>-0.961009518595976-0.276515289211872i</v>
      </c>
      <c r="G540" s="41" t="str">
        <f>COMPLEX(COS(-$A540*'Med(1)'!$B$11),SIN(-$A540*'Med(1)'!$B$11))</f>
        <v>-0.92524372834683-0.379373224087912i</v>
      </c>
      <c r="H540" s="42" t="str">
        <f t="shared" si="74"/>
        <v>0</v>
      </c>
      <c r="I540" s="41">
        <f t="shared" si="75"/>
        <v>0</v>
      </c>
      <c r="J540" s="41">
        <f>EXP('Med(1)'!$B$10*(A540-$A$1002))</f>
        <v>0.99999999999999822</v>
      </c>
      <c r="K540" s="41">
        <f t="shared" si="78"/>
        <v>0</v>
      </c>
      <c r="L540" s="41">
        <f t="shared" si="79"/>
        <v>-2.5503183317208901E-3</v>
      </c>
      <c r="M540" s="41">
        <f t="shared" si="80"/>
        <v>0</v>
      </c>
      <c r="N540" s="41"/>
    </row>
    <row r="541" spans="1:14" x14ac:dyDescent="0.25">
      <c r="A541" s="41">
        <f t="shared" si="76"/>
        <v>5.390000000000066E-4</v>
      </c>
      <c r="B541" s="41">
        <f t="shared" si="73"/>
        <v>-0.94152234894935505</v>
      </c>
      <c r="C541" s="41" t="str">
        <f t="shared" si="72"/>
        <v>0.784265533184626+0.620425316584224i</v>
      </c>
      <c r="D541" s="41" t="str">
        <f>COMPLEX(COS($A541*'Med(1)'!$B$11),SIN($A541*'Med(1)'!$B$11))</f>
        <v>-0.947456172477535+0.319885606481786i</v>
      </c>
      <c r="E541" s="41">
        <f>EXP(-A541*'Med(1)'!$B$10)</f>
        <v>0.99999999999999789</v>
      </c>
      <c r="F541" s="41" t="str">
        <f t="shared" si="77"/>
        <v>-0.941522348949355-0.336950540033526i</v>
      </c>
      <c r="G541" s="41" t="str">
        <f>COMPLEX(COS(-$A541*'Med(1)'!$B$11),SIN(-$A541*'Med(1)'!$B$11))</f>
        <v>-0.947456172477535-0.319885606481786i</v>
      </c>
      <c r="H541" s="42" t="str">
        <f t="shared" si="74"/>
        <v>0</v>
      </c>
      <c r="I541" s="41">
        <f t="shared" si="75"/>
        <v>0</v>
      </c>
      <c r="J541" s="41">
        <f>EXP('Med(1)'!$B$10*(A541-$A$1002))</f>
        <v>0.99999999999999822</v>
      </c>
      <c r="K541" s="41">
        <f t="shared" si="78"/>
        <v>0</v>
      </c>
      <c r="L541" s="41">
        <f t="shared" si="79"/>
        <v>-2.4986034579122102E-3</v>
      </c>
      <c r="M541" s="41">
        <f t="shared" si="80"/>
        <v>0</v>
      </c>
      <c r="N541" s="41"/>
    </row>
    <row r="542" spans="1:14" x14ac:dyDescent="0.25">
      <c r="A542" s="41">
        <f t="shared" si="76"/>
        <v>5.4000000000000662E-4</v>
      </c>
      <c r="B542" s="41">
        <f t="shared" si="73"/>
        <v>-0.91823880177065298</v>
      </c>
      <c r="C542" s="41" t="str">
        <f t="shared" si="72"/>
        <v>0.784265533184626+0.620425316584224i</v>
      </c>
      <c r="D542" s="41" t="str">
        <f>COMPLEX(COS($A542*'Med(1)'!$B$11),SIN($A542*'Med(1)'!$B$11))</f>
        <v>-0.965848312894961+0.259108155946428i</v>
      </c>
      <c r="E542" s="41">
        <f>EXP(-A542*'Med(1)'!$B$10)</f>
        <v>0.99999999999999789</v>
      </c>
      <c r="F542" s="41" t="str">
        <f t="shared" si="77"/>
        <v>-0.918238801770653-0.396027149224384i</v>
      </c>
      <c r="G542" s="41" t="str">
        <f>COMPLEX(COS(-$A542*'Med(1)'!$B$11),SIN(-$A542*'Med(1)'!$B$11))</f>
        <v>-0.965848312894961-0.259108155946428i</v>
      </c>
      <c r="H542" s="42" t="str">
        <f t="shared" si="74"/>
        <v>0</v>
      </c>
      <c r="I542" s="41">
        <f t="shared" si="75"/>
        <v>0</v>
      </c>
      <c r="J542" s="41">
        <f>EXP('Med(1)'!$B$10*(A542-$A$1002))</f>
        <v>0.99999999999999822</v>
      </c>
      <c r="K542" s="41">
        <f t="shared" si="78"/>
        <v>0</v>
      </c>
      <c r="L542" s="41">
        <f t="shared" si="79"/>
        <v>-2.43681379189091E-3</v>
      </c>
      <c r="M542" s="41">
        <f t="shared" si="80"/>
        <v>0</v>
      </c>
      <c r="N542" s="41"/>
    </row>
    <row r="543" spans="1:14" x14ac:dyDescent="0.25">
      <c r="A543" s="41">
        <f t="shared" si="76"/>
        <v>5.4100000000000664E-4</v>
      </c>
      <c r="B543" s="41">
        <f t="shared" si="73"/>
        <v>-0.89125276026452305</v>
      </c>
      <c r="C543" s="41" t="str">
        <f t="shared" si="72"/>
        <v>0.784265533184626+0.620425316584224i</v>
      </c>
      <c r="D543" s="41" t="str">
        <f>COMPLEX(COS($A543*'Med(1)'!$B$11),SIN($A543*'Med(1)'!$B$11))</f>
        <v>-0.98034598937474+0.19728593745339i</v>
      </c>
      <c r="E543" s="41">
        <f>EXP(-A543*'Med(1)'!$B$10)</f>
        <v>0.99999999999999789</v>
      </c>
      <c r="F543" s="41" t="str">
        <f t="shared" si="77"/>
        <v>-0.891252760264523-0.453506909893184i</v>
      </c>
      <c r="G543" s="41" t="str">
        <f>COMPLEX(COS(-$A543*'Med(1)'!$B$11),SIN(-$A543*'Med(1)'!$B$11))</f>
        <v>-0.98034598937474-0.19728593745339i</v>
      </c>
      <c r="H543" s="42" t="str">
        <f t="shared" si="74"/>
        <v>0</v>
      </c>
      <c r="I543" s="41">
        <f t="shared" si="75"/>
        <v>0</v>
      </c>
      <c r="J543" s="41">
        <f>EXP('Med(1)'!$B$10*(A543-$A$1002))</f>
        <v>0.99999999999999822</v>
      </c>
      <c r="K543" s="41">
        <f t="shared" si="78"/>
        <v>0</v>
      </c>
      <c r="L543" s="41">
        <f t="shared" si="79"/>
        <v>-2.3651984800527799E-3</v>
      </c>
      <c r="M543" s="41">
        <f t="shared" si="80"/>
        <v>0</v>
      </c>
      <c r="N543" s="41"/>
    </row>
    <row r="544" spans="1:14" x14ac:dyDescent="0.25">
      <c r="A544" s="41">
        <f t="shared" si="76"/>
        <v>5.4200000000000667E-4</v>
      </c>
      <c r="B544" s="41">
        <f t="shared" si="73"/>
        <v>-0.86067303671967499</v>
      </c>
      <c r="C544" s="41" t="str">
        <f t="shared" si="72"/>
        <v>0.784265533184626+0.620425316584224i</v>
      </c>
      <c r="D544" s="41" t="str">
        <f>COMPLEX(COS($A544*'Med(1)'!$B$11),SIN($A544*'Med(1)'!$B$11))</f>
        <v>-0.990890744830516+0.134668228655558i</v>
      </c>
      <c r="E544" s="41">
        <f>EXP(-A544*'Med(1)'!$B$10)</f>
        <v>0.99999999999999789</v>
      </c>
      <c r="F544" s="41" t="str">
        <f t="shared" si="77"/>
        <v>-0.860673036719675-0.509158053912269i</v>
      </c>
      <c r="G544" s="41" t="str">
        <f>COMPLEX(COS(-$A544*'Med(1)'!$B$11),SIN(-$A544*'Med(1)'!$B$11))</f>
        <v>-0.990890744830516-0.134668228655558i</v>
      </c>
      <c r="H544" s="42" t="str">
        <f t="shared" si="74"/>
        <v>0</v>
      </c>
      <c r="I544" s="41">
        <f t="shared" si="75"/>
        <v>0</v>
      </c>
      <c r="J544" s="41">
        <f>EXP('Med(1)'!$B$10*(A544-$A$1002))</f>
        <v>0.99999999999999822</v>
      </c>
      <c r="K544" s="41">
        <f t="shared" si="78"/>
        <v>0</v>
      </c>
      <c r="L544" s="41">
        <f t="shared" si="79"/>
        <v>-2.2840462874612602E-3</v>
      </c>
      <c r="M544" s="41">
        <f t="shared" si="80"/>
        <v>0</v>
      </c>
      <c r="N544" s="41"/>
    </row>
    <row r="545" spans="1:14" x14ac:dyDescent="0.25">
      <c r="A545" s="41">
        <f t="shared" si="76"/>
        <v>5.4300000000000669E-4</v>
      </c>
      <c r="B545" s="41">
        <f t="shared" si="73"/>
        <v>-0.82662293375927598</v>
      </c>
      <c r="C545" s="41" t="str">
        <f t="shared" si="72"/>
        <v>0.784265533184626+0.620425316584224i</v>
      </c>
      <c r="D545" s="41" t="str">
        <f>COMPLEX(COS($A545*'Med(1)'!$B$11),SIN($A545*'Med(1)'!$B$11))</f>
        <v>-0.997440061022827+0.0715075147573893i</v>
      </c>
      <c r="E545" s="41">
        <f>EXP(-A545*'Med(1)'!$B$10)</f>
        <v>0.99999999999999789</v>
      </c>
      <c r="F545" s="41" t="str">
        <f t="shared" si="77"/>
        <v>-0.826622933759276-0.562756186445963i</v>
      </c>
      <c r="G545" s="41" t="str">
        <f>COMPLEX(COS(-$A545*'Med(1)'!$B$11),SIN(-$A545*'Med(1)'!$B$11))</f>
        <v>-0.997440061022827-0.0715075147573893i</v>
      </c>
      <c r="H545" s="42" t="str">
        <f t="shared" si="74"/>
        <v>0</v>
      </c>
      <c r="I545" s="41">
        <f t="shared" si="75"/>
        <v>0</v>
      </c>
      <c r="J545" s="41">
        <f>EXP('Med(1)'!$B$10*(A545-$A$1002))</f>
        <v>0.99999999999999822</v>
      </c>
      <c r="K545" s="41">
        <f t="shared" si="78"/>
        <v>0</v>
      </c>
      <c r="L545" s="41">
        <f t="shared" si="79"/>
        <v>-2.1936844334977802E-3</v>
      </c>
      <c r="M545" s="41">
        <f t="shared" si="80"/>
        <v>0</v>
      </c>
      <c r="N545" s="41"/>
    </row>
    <row r="546" spans="1:14" x14ac:dyDescent="0.25">
      <c r="A546" s="41">
        <f t="shared" si="76"/>
        <v>5.4400000000000672E-4</v>
      </c>
      <c r="B546" s="41">
        <f t="shared" si="73"/>
        <v>-0.78923974716392697</v>
      </c>
      <c r="C546" s="41" t="str">
        <f t="shared" si="72"/>
        <v>0.784265533184626+0.620425316584224i</v>
      </c>
      <c r="D546" s="41" t="str">
        <f>COMPLEX(COS($A546*'Med(1)'!$B$11),SIN($A546*'Med(1)'!$B$11))</f>
        <v>-0.999967529999838+0.00805847045187962i</v>
      </c>
      <c r="E546" s="41">
        <f>EXP(-A546*'Med(1)'!$B$10)</f>
        <v>0.99999999999999789</v>
      </c>
      <c r="F546" s="41" t="str">
        <f t="shared" si="77"/>
        <v>-0.789239747163927-0.614085190748497i</v>
      </c>
      <c r="G546" s="41" t="str">
        <f>COMPLEX(COS(-$A546*'Med(1)'!$B$11),SIN(-$A546*'Med(1)'!$B$11))</f>
        <v>-0.999967529999838-0.00805847045187962i</v>
      </c>
      <c r="H546" s="42" t="str">
        <f t="shared" si="74"/>
        <v>0</v>
      </c>
      <c r="I546" s="41">
        <f t="shared" si="75"/>
        <v>0</v>
      </c>
      <c r="J546" s="41">
        <f>EXP('Med(1)'!$B$10*(A546-$A$1002))</f>
        <v>0.99999999999999822</v>
      </c>
      <c r="K546" s="41">
        <f t="shared" si="78"/>
        <v>0</v>
      </c>
      <c r="L546" s="41">
        <f t="shared" si="79"/>
        <v>-2.0944772724578401E-3</v>
      </c>
      <c r="M546" s="41">
        <f t="shared" si="80"/>
        <v>0</v>
      </c>
      <c r="N546" s="41"/>
    </row>
    <row r="547" spans="1:14" x14ac:dyDescent="0.25">
      <c r="A547" s="41">
        <f t="shared" si="76"/>
        <v>5.4500000000000674E-4</v>
      </c>
      <c r="B547" s="41">
        <f t="shared" si="73"/>
        <v>-0.74867421227179698</v>
      </c>
      <c r="C547" s="41" t="str">
        <f t="shared" si="72"/>
        <v>0.784265533184626+0.620425316584224i</v>
      </c>
      <c r="D547" s="41" t="str">
        <f>COMPLEX(COS($A547*'Med(1)'!$B$11),SIN($A547*'Med(1)'!$B$11))</f>
        <v>-0.998462960578674-0.0554230669709741i</v>
      </c>
      <c r="E547" s="41">
        <f>EXP(-A547*'Med(1)'!$B$10)</f>
        <v>0.99999999999999789</v>
      </c>
      <c r="F547" s="41" t="str">
        <f t="shared" si="77"/>
        <v>-0.748674212271797-0.662938099583362i</v>
      </c>
      <c r="G547" s="41" t="str">
        <f>COMPLEX(COS(-$A547*'Med(1)'!$B$11),SIN(-$A547*'Med(1)'!$B$11))</f>
        <v>-0.998462960578674+0.0554230669709741i</v>
      </c>
      <c r="H547" s="42" t="str">
        <f t="shared" si="74"/>
        <v>0</v>
      </c>
      <c r="I547" s="41">
        <f t="shared" si="75"/>
        <v>0</v>
      </c>
      <c r="J547" s="41">
        <f>EXP('Med(1)'!$B$10*(A547-$A$1002))</f>
        <v>0.99999999999999822</v>
      </c>
      <c r="K547" s="41">
        <f t="shared" si="78"/>
        <v>0</v>
      </c>
      <c r="L547" s="41">
        <f t="shared" si="79"/>
        <v>-1.9868248244127801E-3</v>
      </c>
      <c r="M547" s="41">
        <f t="shared" si="80"/>
        <v>0</v>
      </c>
      <c r="N547" s="41"/>
    </row>
    <row r="548" spans="1:14" x14ac:dyDescent="0.25">
      <c r="A548" s="41">
        <f t="shared" si="76"/>
        <v>5.4600000000000677E-4</v>
      </c>
      <c r="B548" s="41">
        <f t="shared" si="73"/>
        <v>-0.70508989618823503</v>
      </c>
      <c r="C548" s="41" t="str">
        <f t="shared" si="72"/>
        <v>0.784265533184626+0.620425316584224i</v>
      </c>
      <c r="D548" s="41" t="str">
        <f>COMPLEX(COS($A548*'Med(1)'!$B$11),SIN($A548*'Med(1)'!$B$11))</f>
        <v>-0.992932419438-0.118681129203424i</v>
      </c>
      <c r="E548" s="41">
        <f>EXP(-A548*'Med(1)'!$B$10)</f>
        <v>0.99999999999999789</v>
      </c>
      <c r="F548" s="41" t="str">
        <f t="shared" si="77"/>
        <v>-0.705089896188235-0.709117929750236i</v>
      </c>
      <c r="G548" s="41" t="str">
        <f>COMPLEX(COS(-$A548*'Med(1)'!$B$11),SIN(-$A548*'Med(1)'!$B$11))</f>
        <v>-0.992932419438+0.118681129203424i</v>
      </c>
      <c r="H548" s="42" t="str">
        <f t="shared" si="74"/>
        <v>0</v>
      </c>
      <c r="I548" s="41">
        <f t="shared" si="75"/>
        <v>0</v>
      </c>
      <c r="J548" s="41">
        <f>EXP('Med(1)'!$B$10*(A548-$A$1002))</f>
        <v>0.99999999999999822</v>
      </c>
      <c r="K548" s="41">
        <f t="shared" si="78"/>
        <v>0</v>
      </c>
      <c r="L548" s="41">
        <f t="shared" si="79"/>
        <v>-1.87116116226111E-3</v>
      </c>
      <c r="M548" s="41">
        <f t="shared" si="80"/>
        <v>0</v>
      </c>
      <c r="N548" s="41"/>
    </row>
    <row r="549" spans="1:14" x14ac:dyDescent="0.25">
      <c r="A549" s="41">
        <f t="shared" si="76"/>
        <v>5.4700000000000679E-4</v>
      </c>
      <c r="B549" s="41">
        <f t="shared" si="73"/>
        <v>-0.65866253825551202</v>
      </c>
      <c r="C549" s="41" t="str">
        <f t="shared" si="72"/>
        <v>0.784265533184626+0.620425316584224i</v>
      </c>
      <c r="D549" s="41" t="str">
        <f>COMPLEX(COS($A549*'Med(1)'!$B$11),SIN($A549*'Med(1)'!$B$11))</f>
        <v>-0.983398206656142-0.181460649027508i</v>
      </c>
      <c r="E549" s="41">
        <f>EXP(-A549*'Med(1)'!$B$10)</f>
        <v>0.99999999999999789</v>
      </c>
      <c r="F549" s="41" t="str">
        <f t="shared" si="77"/>
        <v>-0.658662538255512-0.752438476354581i</v>
      </c>
      <c r="G549" s="41" t="str">
        <f>COMPLEX(COS(-$A549*'Med(1)'!$B$11),SIN(-$A549*'Med(1)'!$B$11))</f>
        <v>-0.983398206656142+0.181460649027508i</v>
      </c>
      <c r="H549" s="42" t="str">
        <f t="shared" si="74"/>
        <v>0</v>
      </c>
      <c r="I549" s="41">
        <f t="shared" si="75"/>
        <v>0</v>
      </c>
      <c r="J549" s="41">
        <f>EXP('Med(1)'!$B$10*(A549-$A$1002))</f>
        <v>0.99999999999999822</v>
      </c>
      <c r="K549" s="41">
        <f t="shared" si="78"/>
        <v>0</v>
      </c>
      <c r="L549" s="41">
        <f t="shared" si="79"/>
        <v>-1.7479526614731301E-3</v>
      </c>
      <c r="M549" s="41">
        <f t="shared" si="80"/>
        <v>0</v>
      </c>
      <c r="N549" s="41"/>
    </row>
    <row r="550" spans="1:14" x14ac:dyDescent="0.25">
      <c r="A550" s="41">
        <f t="shared" si="76"/>
        <v>5.4800000000000681E-4</v>
      </c>
      <c r="B550" s="41">
        <f t="shared" si="73"/>
        <v>-0.60957934144201698</v>
      </c>
      <c r="C550" s="41" t="str">
        <f t="shared" ref="C550:C613" si="81">C549</f>
        <v>0.784265533184626+0.620425316584224i</v>
      </c>
      <c r="D550" s="41" t="str">
        <f>COMPLEX(COS($A550*'Med(1)'!$B$11),SIN($A550*'Med(1)'!$B$11))</f>
        <v>-0.969898765793394-0.243508488789303i</v>
      </c>
      <c r="E550" s="41">
        <f>EXP(-A550*'Med(1)'!$B$10)</f>
        <v>0.99999999999999789</v>
      </c>
      <c r="F550" s="41" t="str">
        <f t="shared" si="77"/>
        <v>-0.609579341442017-0.792725063617338i</v>
      </c>
      <c r="G550" s="41" t="str">
        <f>COMPLEX(COS(-$A550*'Med(1)'!$B$11),SIN(-$A550*'Med(1)'!$B$11))</f>
        <v>-0.969898765793394+0.243508488789303i</v>
      </c>
      <c r="H550" s="42" t="str">
        <f t="shared" si="74"/>
        <v>0</v>
      </c>
      <c r="I550" s="41">
        <f t="shared" si="75"/>
        <v>0</v>
      </c>
      <c r="J550" s="41">
        <f>EXP('Med(1)'!$B$10*(A550-$A$1002))</f>
        <v>0.99999999999999822</v>
      </c>
      <c r="K550" s="41">
        <f t="shared" si="78"/>
        <v>0</v>
      </c>
      <c r="L550" s="41">
        <f t="shared" si="79"/>
        <v>-1.617696119586E-3</v>
      </c>
      <c r="M550" s="41">
        <f t="shared" si="80"/>
        <v>0</v>
      </c>
      <c r="N550" s="41"/>
    </row>
    <row r="551" spans="1:14" x14ac:dyDescent="0.25">
      <c r="A551" s="41">
        <f t="shared" si="76"/>
        <v>5.4900000000000684E-4</v>
      </c>
      <c r="B551" s="41">
        <f t="shared" si="73"/>
        <v>-0.55803821750819305</v>
      </c>
      <c r="C551" s="41" t="str">
        <f t="shared" si="81"/>
        <v>0.784265533184626+0.620425316584224i</v>
      </c>
      <c r="D551" s="41" t="str">
        <f>COMPLEX(COS($A551*'Med(1)'!$B$11),SIN($A551*'Med(1)'!$B$11))</f>
        <v>-0.952488528881076-0.304574461092789i</v>
      </c>
      <c r="E551" s="41">
        <f>EXP(-A551*'Med(1)'!$B$10)</f>
        <v>0.99999999999999789</v>
      </c>
      <c r="F551" s="41" t="str">
        <f t="shared" si="77"/>
        <v>-0.558038217508193-0.829815249197238i</v>
      </c>
      <c r="G551" s="41" t="str">
        <f>COMPLEX(COS(-$A551*'Med(1)'!$B$11),SIN(-$A551*'Med(1)'!$B$11))</f>
        <v>-0.952488528881076+0.304574461092789i</v>
      </c>
      <c r="H551" s="42" t="str">
        <f t="shared" si="74"/>
        <v>0</v>
      </c>
      <c r="I551" s="41">
        <f t="shared" si="75"/>
        <v>0</v>
      </c>
      <c r="J551" s="41">
        <f>EXP('Med(1)'!$B$10*(A551-$A$1002))</f>
        <v>0.99999999999999822</v>
      </c>
      <c r="K551" s="41">
        <f t="shared" si="78"/>
        <v>0</v>
      </c>
      <c r="L551" s="41">
        <f t="shared" si="79"/>
        <v>-1.4809167530319999E-3</v>
      </c>
      <c r="M551" s="41">
        <f t="shared" si="80"/>
        <v>0</v>
      </c>
      <c r="N551" s="41"/>
    </row>
    <row r="552" spans="1:14" x14ac:dyDescent="0.25">
      <c r="A552" s="41">
        <f t="shared" si="76"/>
        <v>5.5000000000000686E-4</v>
      </c>
      <c r="B552" s="41">
        <f t="shared" si="73"/>
        <v>-0.50424698899283804</v>
      </c>
      <c r="C552" s="41" t="str">
        <f t="shared" si="81"/>
        <v>0.784265533184626+0.620425316584224i</v>
      </c>
      <c r="D552" s="41" t="str">
        <f>COMPLEX(COS($A552*'Med(1)'!$B$11),SIN($A552*'Med(1)'!$B$11))</f>
        <v>-0.93123769694237-0.364412337597768i</v>
      </c>
      <c r="E552" s="41">
        <f>EXP(-A552*'Med(1)'!$B$10)</f>
        <v>0.99999999999999789</v>
      </c>
      <c r="F552" s="41" t="str">
        <f t="shared" si="77"/>
        <v>-0.504246988992838-0.863559479185801i</v>
      </c>
      <c r="G552" s="41" t="str">
        <f>COMPLEX(COS(-$A552*'Med(1)'!$B$11),SIN(-$A552*'Med(1)'!$B$11))</f>
        <v>-0.93123769694237+0.364412337597768i</v>
      </c>
      <c r="H552" s="42" t="str">
        <f t="shared" si="74"/>
        <v>0</v>
      </c>
      <c r="I552" s="41">
        <f t="shared" si="75"/>
        <v>0</v>
      </c>
      <c r="J552" s="41">
        <f>EXP('Med(1)'!$B$10*(A552-$A$1002))</f>
        <v>0.99999999999999822</v>
      </c>
      <c r="K552" s="41">
        <f t="shared" si="78"/>
        <v>0</v>
      </c>
      <c r="L552" s="41">
        <f t="shared" si="79"/>
        <v>-1.3381660793769399E-3</v>
      </c>
      <c r="M552" s="41">
        <f t="shared" si="80"/>
        <v>0</v>
      </c>
      <c r="N552" s="41"/>
    </row>
    <row r="553" spans="1:14" x14ac:dyDescent="0.25">
      <c r="A553" s="41">
        <f t="shared" si="76"/>
        <v>5.5100000000000689E-4</v>
      </c>
      <c r="B553" s="41">
        <f t="shared" si="73"/>
        <v>-0.448422551237388</v>
      </c>
      <c r="C553" s="41" t="str">
        <f t="shared" si="81"/>
        <v>0.784265533184626+0.620425316584224i</v>
      </c>
      <c r="D553" s="41" t="str">
        <f>COMPLEX(COS($A553*'Med(1)'!$B$11),SIN($A553*'Med(1)'!$B$11))</f>
        <v>-0.906231956929897-0.422780841854275i</v>
      </c>
      <c r="E553" s="41">
        <f>EXP(-A553*'Med(1)'!$B$10)</f>
        <v>0.99999999999999789</v>
      </c>
      <c r="F553" s="41" t="str">
        <f t="shared" si="77"/>
        <v>-0.448422551237388-0.893821691134058i</v>
      </c>
      <c r="G553" s="41" t="str">
        <f>COMPLEX(COS(-$A553*'Med(1)'!$B$11),SIN(-$A553*'Med(1)'!$B$11))</f>
        <v>-0.906231956929897+0.422780841854275i</v>
      </c>
      <c r="H553" s="42" t="str">
        <f t="shared" si="74"/>
        <v>0</v>
      </c>
      <c r="I553" s="41">
        <f t="shared" si="75"/>
        <v>0</v>
      </c>
      <c r="J553" s="41">
        <f>EXP('Med(1)'!$B$10*(A553-$A$1002))</f>
        <v>0.99999999999999822</v>
      </c>
      <c r="K553" s="41">
        <f t="shared" si="78"/>
        <v>0</v>
      </c>
      <c r="L553" s="41">
        <f t="shared" si="79"/>
        <v>-1.1900196935079E-3</v>
      </c>
      <c r="M553" s="41">
        <f t="shared" si="80"/>
        <v>0</v>
      </c>
      <c r="N553" s="41"/>
    </row>
    <row r="554" spans="1:14" x14ac:dyDescent="0.25">
      <c r="A554" s="41">
        <f t="shared" si="76"/>
        <v>5.5200000000000691E-4</v>
      </c>
      <c r="B554" s="41">
        <f t="shared" si="73"/>
        <v>-0.390789997827234</v>
      </c>
      <c r="C554" s="41" t="str">
        <f t="shared" si="81"/>
        <v>0.784265533184626+0.620425316584224i</v>
      </c>
      <c r="D554" s="41" t="str">
        <f>COMPLEX(COS($A554*'Med(1)'!$B$11),SIN($A554*'Med(1)'!$B$11))</f>
        <v>-0.877572136221432-0.479444622170019i</v>
      </c>
      <c r="E554" s="41">
        <f>EXP(-A554*'Med(1)'!$B$10)</f>
        <v>0.99999999999999789</v>
      </c>
      <c r="F554" s="41" t="str">
        <f t="shared" si="77"/>
        <v>-0.390789997827234-0.920479862679345i</v>
      </c>
      <c r="G554" s="41" t="str">
        <f>COMPLEX(COS(-$A554*'Med(1)'!$B$11),SIN(-$A554*'Med(1)'!$B$11))</f>
        <v>-0.877572136221432+0.479444622170019i</v>
      </c>
      <c r="H554" s="42" t="str">
        <f t="shared" si="74"/>
        <v>0</v>
      </c>
      <c r="I554" s="41">
        <f t="shared" si="75"/>
        <v>0</v>
      </c>
      <c r="J554" s="41">
        <f>EXP('Med(1)'!$B$10*(A554-$A$1002))</f>
        <v>0.99999999999999822</v>
      </c>
      <c r="K554" s="41">
        <f t="shared" si="78"/>
        <v>0</v>
      </c>
      <c r="L554" s="41">
        <f t="shared" si="79"/>
        <v>-1.0370749467372999E-3</v>
      </c>
      <c r="M554" s="41">
        <f t="shared" si="80"/>
        <v>0</v>
      </c>
      <c r="N554" s="41"/>
    </row>
    <row r="555" spans="1:14" x14ac:dyDescent="0.25">
      <c r="A555" s="41">
        <f t="shared" si="76"/>
        <v>5.5300000000000694E-4</v>
      </c>
      <c r="B555" s="41">
        <f t="shared" si="73"/>
        <v>-0.33158171297621802</v>
      </c>
      <c r="C555" s="41" t="str">
        <f t="shared" si="81"/>
        <v>0.784265533184626+0.620425316584224i</v>
      </c>
      <c r="D555" s="41" t="str">
        <f>COMPLEX(COS($A555*'Med(1)'!$B$11),SIN($A555*'Med(1)'!$B$11))</f>
        <v>-0.845373796066828-0.53417520058831i</v>
      </c>
      <c r="E555" s="41">
        <f>EXP(-A555*'Med(1)'!$B$10)</f>
        <v>0.99999999999999789</v>
      </c>
      <c r="F555" s="41" t="str">
        <f t="shared" si="77"/>
        <v>-0.331581712976218-0.943426503560163i</v>
      </c>
      <c r="G555" s="41" t="str">
        <f>COMPLEX(COS(-$A555*'Med(1)'!$B$11),SIN(-$A555*'Med(1)'!$B$11))</f>
        <v>-0.845373796066828+0.53417520058831i</v>
      </c>
      <c r="H555" s="42" t="str">
        <f t="shared" si="74"/>
        <v>0</v>
      </c>
      <c r="I555" s="41">
        <f t="shared" si="75"/>
        <v>0</v>
      </c>
      <c r="J555" s="41">
        <f>EXP('Med(1)'!$B$10*(A555-$A$1002))</f>
        <v>0.99999999999999822</v>
      </c>
      <c r="K555" s="41">
        <f t="shared" si="78"/>
        <v>0</v>
      </c>
      <c r="L555" s="41">
        <f t="shared" si="79"/>
        <v>-8.7994853818111304E-4</v>
      </c>
      <c r="M555" s="41">
        <f t="shared" si="80"/>
        <v>0</v>
      </c>
      <c r="N555" s="41"/>
    </row>
    <row r="556" spans="1:14" x14ac:dyDescent="0.25">
      <c r="A556" s="41">
        <f t="shared" si="76"/>
        <v>5.5400000000000696E-4</v>
      </c>
      <c r="B556" s="41">
        <f t="shared" si="73"/>
        <v>-0.27103643451415999</v>
      </c>
      <c r="C556" s="41" t="str">
        <f t="shared" si="81"/>
        <v>0.784265533184626+0.620425316584224i</v>
      </c>
      <c r="D556" s="41" t="str">
        <f>COMPLEX(COS($A556*'Med(1)'!$B$11),SIN($A556*'Med(1)'!$B$11))</f>
        <v>-0.809766765625494-0.58675189414984i</v>
      </c>
      <c r="E556" s="41">
        <f>EXP(-A556*'Med(1)'!$B$10)</f>
        <v>0.99999999999999789</v>
      </c>
      <c r="F556" s="41" t="str">
        <f t="shared" si="77"/>
        <v>-0.27103643451416-0.962569089035092i</v>
      </c>
      <c r="G556" s="41" t="str">
        <f>COMPLEX(COS(-$A556*'Med(1)'!$B$11),SIN(-$A556*'Med(1)'!$B$11))</f>
        <v>-0.809766765625494+0.58675189414984i</v>
      </c>
      <c r="H556" s="42" t="str">
        <f t="shared" si="74"/>
        <v>0</v>
      </c>
      <c r="I556" s="41">
        <f t="shared" si="75"/>
        <v>0</v>
      </c>
      <c r="J556" s="41">
        <f>EXP('Med(1)'!$B$10*(A556-$A$1002))</f>
        <v>0.99999999999999822</v>
      </c>
      <c r="K556" s="41">
        <f t="shared" si="78"/>
        <v>0</v>
      </c>
      <c r="L556" s="41">
        <f t="shared" si="79"/>
        <v>-7.1927402812368502E-4</v>
      </c>
      <c r="M556" s="41">
        <f t="shared" si="80"/>
        <v>0</v>
      </c>
      <c r="N556" s="41"/>
    </row>
    <row r="557" spans="1:14" x14ac:dyDescent="0.25">
      <c r="A557" s="41">
        <f t="shared" si="76"/>
        <v>5.5500000000000699E-4</v>
      </c>
      <c r="B557" s="41">
        <f t="shared" si="73"/>
        <v>-0.20939829125552201</v>
      </c>
      <c r="C557" s="41" t="str">
        <f t="shared" si="81"/>
        <v>0.784265533184626+0.620425316584224i</v>
      </c>
      <c r="D557" s="41" t="str">
        <f>COMPLEX(COS($A557*'Med(1)'!$B$11),SIN($A557*'Med(1)'!$B$11))</f>
        <v>-0.770894618473257-0.636962704723731i</v>
      </c>
      <c r="E557" s="41">
        <f>EXP(-A557*'Med(1)'!$B$10)</f>
        <v>0.99999999999999789</v>
      </c>
      <c r="F557" s="41" t="str">
        <f t="shared" si="77"/>
        <v>-0.209398291255522-0.977830432958221i</v>
      </c>
      <c r="G557" s="41" t="str">
        <f>COMPLEX(COS(-$A557*'Med(1)'!$B$11),SIN(-$A557*'Med(1)'!$B$11))</f>
        <v>-0.770894618473257+0.636962704723731i</v>
      </c>
      <c r="H557" s="42" t="str">
        <f t="shared" si="74"/>
        <v>0</v>
      </c>
      <c r="I557" s="41">
        <f t="shared" si="75"/>
        <v>0</v>
      </c>
      <c r="J557" s="41">
        <f>EXP('Med(1)'!$B$10*(A557-$A$1002))</f>
        <v>0.99999999999999822</v>
      </c>
      <c r="K557" s="41">
        <f t="shared" si="78"/>
        <v>0</v>
      </c>
      <c r="L557" s="41">
        <f t="shared" si="79"/>
        <v>-5.5569928339544805E-4</v>
      </c>
      <c r="M557" s="41">
        <f t="shared" si="80"/>
        <v>0</v>
      </c>
      <c r="N557" s="41"/>
    </row>
    <row r="558" spans="1:14" x14ac:dyDescent="0.25">
      <c r="A558" s="41">
        <f t="shared" si="76"/>
        <v>5.5600000000000701E-4</v>
      </c>
      <c r="B558" s="41">
        <f t="shared" si="73"/>
        <v>-0.14691581863065001</v>
      </c>
      <c r="C558" s="41" t="str">
        <f t="shared" si="81"/>
        <v>0.784265533184626+0.620425316584224i</v>
      </c>
      <c r="D558" s="41" t="str">
        <f>COMPLEX(COS($A558*'Med(1)'!$B$11),SIN($A558*'Med(1)'!$B$11))</f>
        <v>-0.728914093689364-0.684605173819928i</v>
      </c>
      <c r="E558" s="41">
        <f>EXP(-A558*'Med(1)'!$B$10)</f>
        <v>0.99999999999999789</v>
      </c>
      <c r="F558" s="41" t="str">
        <f t="shared" si="77"/>
        <v>-0.14691581863065-0.989148999006764i</v>
      </c>
      <c r="G558" s="41" t="str">
        <f>COMPLEX(COS(-$A558*'Med(1)'!$B$11),SIN(-$A558*'Med(1)'!$B$11))</f>
        <v>-0.728914093689364+0.684605173819928i</v>
      </c>
      <c r="H558" s="42" t="str">
        <f t="shared" si="74"/>
        <v>0</v>
      </c>
      <c r="I558" s="41">
        <f t="shared" si="75"/>
        <v>0</v>
      </c>
      <c r="J558" s="41">
        <f>EXP('Med(1)'!$B$10*(A558-$A$1002))</f>
        <v>0.99999999999999822</v>
      </c>
      <c r="K558" s="41">
        <f t="shared" si="78"/>
        <v>0</v>
      </c>
      <c r="L558" s="41">
        <f t="shared" si="79"/>
        <v>-3.89883865064037E-4</v>
      </c>
      <c r="M558" s="41">
        <f t="shared" si="80"/>
        <v>0</v>
      </c>
      <c r="N558" s="41"/>
    </row>
    <row r="559" spans="1:14" x14ac:dyDescent="0.25">
      <c r="A559" s="41">
        <f t="shared" si="76"/>
        <v>5.5700000000000703E-4</v>
      </c>
      <c r="B559" s="41">
        <f t="shared" si="73"/>
        <v>-8.3840956548881504E-2</v>
      </c>
      <c r="C559" s="41" t="str">
        <f t="shared" si="81"/>
        <v>0.784265533184626+0.620425316584224i</v>
      </c>
      <c r="D559" s="41" t="str">
        <f>COMPLEX(COS($A559*'Med(1)'!$B$11),SIN($A559*'Med(1)'!$B$11))</f>
        <v>-0.683994463858008-0.729487198936072i</v>
      </c>
      <c r="E559" s="41">
        <f>EXP(-A559*'Med(1)'!$B$10)</f>
        <v>0.99999999999999778</v>
      </c>
      <c r="F559" s="41" t="str">
        <f t="shared" si="77"/>
        <v>-0.0838409565488815-0.996479148805916i</v>
      </c>
      <c r="G559" s="41" t="str">
        <f>COMPLEX(COS(-$A559*'Med(1)'!$B$11),SIN(-$A559*'Med(1)'!$B$11))</f>
        <v>-0.683994463858008+0.729487198936072i</v>
      </c>
      <c r="H559" s="42" t="str">
        <f t="shared" si="74"/>
        <v>0</v>
      </c>
      <c r="I559" s="41">
        <f t="shared" si="75"/>
        <v>0</v>
      </c>
      <c r="J559" s="41">
        <f>EXP('Med(1)'!$B$10*(A559-$A$1002))</f>
        <v>0.99999999999999822</v>
      </c>
      <c r="K559" s="41">
        <f t="shared" si="78"/>
        <v>0</v>
      </c>
      <c r="L559" s="41">
        <f t="shared" si="79"/>
        <v>-2.22496368972513E-4</v>
      </c>
      <c r="M559" s="41">
        <f t="shared" si="80"/>
        <v>0</v>
      </c>
      <c r="N559" s="41"/>
    </row>
    <row r="560" spans="1:14" x14ac:dyDescent="0.25">
      <c r="A560" s="41">
        <f t="shared" si="76"/>
        <v>5.5800000000000706E-4</v>
      </c>
      <c r="B560" s="41">
        <f t="shared" si="73"/>
        <v>-2.0428033534129801E-2</v>
      </c>
      <c r="C560" s="41" t="str">
        <f t="shared" si="81"/>
        <v>0.784265533184626+0.620425316584224i</v>
      </c>
      <c r="D560" s="41" t="str">
        <f>COMPLEX(COS($A560*'Med(1)'!$B$11),SIN($A560*'Med(1)'!$B$11))</f>
        <v>-0.636316852532579-0.771427808147355i</v>
      </c>
      <c r="E560" s="41">
        <f>EXP(-A560*'Med(1)'!$B$10)</f>
        <v>0.99999999999999778</v>
      </c>
      <c r="F560" s="41" t="str">
        <f t="shared" si="77"/>
        <v>-0.0204280335341298-0.999791325950533i</v>
      </c>
      <c r="G560" s="41" t="str">
        <f>COMPLEX(COS(-$A560*'Med(1)'!$B$11),SIN(-$A560*'Med(1)'!$B$11))</f>
        <v>-0.636316852532579+0.771427808147355i</v>
      </c>
      <c r="H560" s="42" t="str">
        <f t="shared" si="74"/>
        <v>0</v>
      </c>
      <c r="I560" s="41">
        <f t="shared" si="75"/>
        <v>0</v>
      </c>
      <c r="J560" s="41">
        <f>EXP('Med(1)'!$B$10*(A560-$A$1002))</f>
        <v>0.99999999999999833</v>
      </c>
      <c r="K560" s="41">
        <f t="shared" si="78"/>
        <v>0</v>
      </c>
      <c r="L560" s="41">
        <f t="shared" si="79"/>
        <v>-5.4211729847603503E-5</v>
      </c>
      <c r="M560" s="41">
        <f t="shared" si="80"/>
        <v>0</v>
      </c>
      <c r="N560" s="41"/>
    </row>
    <row r="561" spans="1:14" x14ac:dyDescent="0.25">
      <c r="A561" s="41">
        <f t="shared" si="76"/>
        <v>5.5900000000000708E-4</v>
      </c>
      <c r="B561" s="41">
        <f t="shared" si="73"/>
        <v>4.3067258770770202E-2</v>
      </c>
      <c r="C561" s="41" t="str">
        <f t="shared" si="81"/>
        <v>0.784265533184626+0.620425316584224i</v>
      </c>
      <c r="D561" s="41" t="str">
        <f>COMPLEX(COS($A561*'Med(1)'!$B$11),SIN($A561*'Med(1)'!$B$11))</f>
        <v>-0.586073503914837-0.810257889815944i</v>
      </c>
      <c r="E561" s="41">
        <f>EXP(-A561*'Med(1)'!$B$10)</f>
        <v>0.99999999999999778</v>
      </c>
      <c r="F561" s="41" t="str">
        <f t="shared" si="77"/>
        <v>0.0430672587707702-0.999072175181537i</v>
      </c>
      <c r="G561" s="41" t="str">
        <f>COMPLEX(COS(-$A561*'Med(1)'!$B$11),SIN(-$A561*'Med(1)'!$B$11))</f>
        <v>-0.586073503914837+0.810257889815944i</v>
      </c>
      <c r="H561" s="42" t="str">
        <f t="shared" si="74"/>
        <v>0</v>
      </c>
      <c r="I561" s="41">
        <f t="shared" si="75"/>
        <v>0</v>
      </c>
      <c r="J561" s="41">
        <f>EXP('Med(1)'!$B$10*(A561-$A$1002))</f>
        <v>0.99999999999999833</v>
      </c>
      <c r="K561" s="41">
        <f t="shared" si="78"/>
        <v>0</v>
      </c>
      <c r="L561" s="41">
        <f t="shared" si="79"/>
        <v>1.14291500151352E-4</v>
      </c>
      <c r="M561" s="41">
        <f t="shared" si="80"/>
        <v>0</v>
      </c>
      <c r="N561" s="41"/>
    </row>
    <row r="562" spans="1:14" x14ac:dyDescent="0.25">
      <c r="A562" s="41">
        <f t="shared" si="76"/>
        <v>5.6000000000000711E-4</v>
      </c>
      <c r="B562" s="41">
        <f t="shared" si="73"/>
        <v>0.106388896596033</v>
      </c>
      <c r="C562" s="41" t="str">
        <f t="shared" si="81"/>
        <v>0.784265533184626+0.620425316584224i</v>
      </c>
      <c r="D562" s="41" t="str">
        <f>COMPLEX(COS($A562*'Med(1)'!$B$11),SIN($A562*'Med(1)'!$B$11))</f>
        <v>-0.533467007693761-0.845820874477726i</v>
      </c>
      <c r="E562" s="41">
        <f>EXP(-A562*'Med(1)'!$B$10)</f>
        <v>0.99999999999999778</v>
      </c>
      <c r="F562" s="41" t="str">
        <f t="shared" si="77"/>
        <v>0.106388896596033-0.994324596236599i</v>
      </c>
      <c r="G562" s="41" t="str">
        <f>COMPLEX(COS(-$A562*'Med(1)'!$B$11),SIN(-$A562*'Med(1)'!$B$11))</f>
        <v>-0.533467007693761+0.845820874477726i</v>
      </c>
      <c r="H562" s="42" t="str">
        <f t="shared" si="74"/>
        <v>0</v>
      </c>
      <c r="I562" s="41">
        <f t="shared" si="75"/>
        <v>0</v>
      </c>
      <c r="J562" s="41">
        <f>EXP('Med(1)'!$B$10*(A562-$A$1002))</f>
        <v>0.99999999999999833</v>
      </c>
      <c r="K562" s="41">
        <f t="shared" si="78"/>
        <v>0</v>
      </c>
      <c r="L562" s="41">
        <f t="shared" si="79"/>
        <v>2.82333887469528E-4</v>
      </c>
      <c r="M562" s="41">
        <f t="shared" si="80"/>
        <v>0</v>
      </c>
      <c r="N562" s="41"/>
    </row>
    <row r="563" spans="1:14" x14ac:dyDescent="0.25">
      <c r="A563" s="41">
        <f t="shared" si="76"/>
        <v>5.6100000000000713E-4</v>
      </c>
      <c r="B563" s="41">
        <f t="shared" si="73"/>
        <v>0.16928155637617301</v>
      </c>
      <c r="C563" s="41" t="str">
        <f t="shared" si="81"/>
        <v>0.784265533184626+0.620425316584224i</v>
      </c>
      <c r="D563" s="41" t="str">
        <f>COMPLEX(COS($A563*'Med(1)'!$B$11),SIN($A563*'Med(1)'!$B$11))</f>
        <v>-0.478709482169576-0.877973366156933i</v>
      </c>
      <c r="E563" s="41">
        <f>EXP(-A563*'Med(1)'!$B$10)</f>
        <v>0.99999999999999778</v>
      </c>
      <c r="F563" s="41" t="str">
        <f t="shared" si="77"/>
        <v>0.169281556376173-0.985567732157895i</v>
      </c>
      <c r="G563" s="41" t="str">
        <f>COMPLEX(COS(-$A563*'Med(1)'!$B$11),SIN(-$A563*'Med(1)'!$B$11))</f>
        <v>-0.478709482169576+0.877973366156933i</v>
      </c>
      <c r="H563" s="42" t="str">
        <f t="shared" si="74"/>
        <v>0</v>
      </c>
      <c r="I563" s="41">
        <f t="shared" si="75"/>
        <v>0</v>
      </c>
      <c r="J563" s="41">
        <f>EXP('Med(1)'!$B$10*(A563-$A$1002))</f>
        <v>0.99999999999999833</v>
      </c>
      <c r="K563" s="41">
        <f t="shared" si="78"/>
        <v>0</v>
      </c>
      <c r="L563" s="41">
        <f t="shared" si="79"/>
        <v>4.4923785674790998E-4</v>
      </c>
      <c r="M563" s="41">
        <f t="shared" si="80"/>
        <v>0</v>
      </c>
      <c r="N563" s="41"/>
    </row>
    <row r="564" spans="1:14" x14ac:dyDescent="0.25">
      <c r="A564" s="41">
        <f t="shared" si="76"/>
        <v>5.6200000000000716E-4</v>
      </c>
      <c r="B564" s="41">
        <f t="shared" si="73"/>
        <v>0.23149164425778401</v>
      </c>
      <c r="C564" s="41" t="str">
        <f t="shared" si="81"/>
        <v>0.784265533184626+0.620425316584224i</v>
      </c>
      <c r="D564" s="41" t="str">
        <f>COMPLEX(COS($A564*'Med(1)'!$B$11),SIN($A564*'Med(1)'!$B$11))</f>
        <v>-0.422021718956902-0.90658572056296i</v>
      </c>
      <c r="E564" s="41">
        <f>EXP(-A564*'Med(1)'!$B$10)</f>
        <v>0.99999999999999778</v>
      </c>
      <c r="F564" s="41" t="str">
        <f t="shared" si="77"/>
        <v>0.231491644257784-0.97283689210413i</v>
      </c>
      <c r="G564" s="41" t="str">
        <f>COMPLEX(COS(-$A564*'Med(1)'!$B$11),SIN(-$A564*'Med(1)'!$B$11))</f>
        <v>-0.422021718956902+0.90658572056296i</v>
      </c>
      <c r="H564" s="42" t="str">
        <f t="shared" si="74"/>
        <v>0</v>
      </c>
      <c r="I564" s="41">
        <f t="shared" si="75"/>
        <v>0</v>
      </c>
      <c r="J564" s="41">
        <f>EXP('Med(1)'!$B$10*(A564-$A$1002))</f>
        <v>0.99999999999999833</v>
      </c>
      <c r="K564" s="41">
        <f t="shared" si="78"/>
        <v>0</v>
      </c>
      <c r="L564" s="41">
        <f t="shared" si="79"/>
        <v>6.1433042292169198E-4</v>
      </c>
      <c r="M564" s="41">
        <f t="shared" si="80"/>
        <v>0</v>
      </c>
      <c r="N564" s="41"/>
    </row>
    <row r="565" spans="1:14" x14ac:dyDescent="0.25">
      <c r="A565" s="41">
        <f t="shared" si="76"/>
        <v>5.6300000000000718E-4</v>
      </c>
      <c r="B565" s="41">
        <f t="shared" si="73"/>
        <v>0.29276831863295399</v>
      </c>
      <c r="C565" s="41" t="str">
        <f t="shared" si="81"/>
        <v>0.784265533184626+0.620425316584224i</v>
      </c>
      <c r="D565" s="41" t="str">
        <f>COMPLEX(COS($A565*'Med(1)'!$B$11),SIN($A565*'Med(1)'!$B$11))</f>
        <v>-0.363632292715532-0.931542567838124i</v>
      </c>
      <c r="E565" s="41">
        <f>EXP(-A565*'Med(1)'!$B$10)</f>
        <v>0.99999999999999778</v>
      </c>
      <c r="F565" s="41" t="str">
        <f t="shared" si="77"/>
        <v>0.292768318632954-0.956183408978021i</v>
      </c>
      <c r="G565" s="41" t="str">
        <f>COMPLEX(COS(-$A565*'Med(1)'!$B$11),SIN(-$A565*'Med(1)'!$B$11))</f>
        <v>-0.363632292715532+0.931542567838124i</v>
      </c>
      <c r="H565" s="42" t="str">
        <f t="shared" si="74"/>
        <v>0</v>
      </c>
      <c r="I565" s="41">
        <f t="shared" si="75"/>
        <v>0</v>
      </c>
      <c r="J565" s="41">
        <f>EXP('Med(1)'!$B$10*(A565-$A$1002))</f>
        <v>0.99999999999999833</v>
      </c>
      <c r="K565" s="41">
        <f t="shared" si="78"/>
        <v>0</v>
      </c>
      <c r="L565" s="41">
        <f t="shared" si="79"/>
        <v>7.76945904810159E-4</v>
      </c>
      <c r="M565" s="41">
        <f t="shared" si="80"/>
        <v>0</v>
      </c>
      <c r="N565" s="41"/>
    </row>
    <row r="566" spans="1:14" x14ac:dyDescent="0.25">
      <c r="A566" s="41">
        <f t="shared" si="76"/>
        <v>5.640000000000072E-4</v>
      </c>
      <c r="B566" s="41">
        <f t="shared" si="73"/>
        <v>0.35286450157507698</v>
      </c>
      <c r="C566" s="41" t="str">
        <f t="shared" si="81"/>
        <v>0.784265533184626+0.620425316584224i</v>
      </c>
      <c r="D566" s="41" t="str">
        <f>COMPLEX(COS($A566*'Med(1)'!$B$11),SIN($A566*'Med(1)'!$B$11))</f>
        <v>-0.30377663949872-0.952743277748452i</v>
      </c>
      <c r="E566" s="41">
        <f>EXP(-A566*'Med(1)'!$B$10)</f>
        <v>0.99999999999999778</v>
      </c>
      <c r="F566" s="41" t="str">
        <f t="shared" si="77"/>
        <v>0.352864501575077-0.935674432443341i</v>
      </c>
      <c r="G566" s="41" t="str">
        <f>COMPLEX(COS(-$A566*'Med(1)'!$B$11),SIN(-$A566*'Med(1)'!$B$11))</f>
        <v>-0.30377663949872+0.952743277748452i</v>
      </c>
      <c r="H566" s="42" t="str">
        <f t="shared" si="74"/>
        <v>0</v>
      </c>
      <c r="I566" s="41">
        <f t="shared" si="75"/>
        <v>0</v>
      </c>
      <c r="J566" s="41">
        <f>EXP('Med(1)'!$B$10*(A566-$A$1002))</f>
        <v>0.99999999999999833</v>
      </c>
      <c r="K566" s="41">
        <f t="shared" si="78"/>
        <v>0</v>
      </c>
      <c r="L566" s="41">
        <f t="shared" si="79"/>
        <v>9.3642860925586104E-4</v>
      </c>
      <c r="M566" s="41">
        <f t="shared" si="80"/>
        <v>0</v>
      </c>
      <c r="N566" s="41"/>
    </row>
    <row r="567" spans="1:14" x14ac:dyDescent="0.25">
      <c r="A567" s="41">
        <f t="shared" si="76"/>
        <v>5.6500000000000723E-4</v>
      </c>
      <c r="B567" s="41">
        <f t="shared" si="73"/>
        <v>0.41153787509886802</v>
      </c>
      <c r="C567" s="41" t="str">
        <f t="shared" si="81"/>
        <v>0.784265533184626+0.620425316584224i</v>
      </c>
      <c r="D567" s="41" t="str">
        <f>COMPLEX(COS($A567*'Med(1)'!$B$11),SIN($A567*'Med(1)'!$B$11))</f>
        <v>-0.242696107435171-0.970102365441821i</v>
      </c>
      <c r="E567" s="41">
        <f>EXP(-A567*'Med(1)'!$B$10)</f>
        <v>0.99999999999999778</v>
      </c>
      <c r="F567" s="41" t="str">
        <f t="shared" si="77"/>
        <v>0.411537875098868-0.911392658166119i</v>
      </c>
      <c r="G567" s="41" t="str">
        <f>COMPLEX(COS(-$A567*'Med(1)'!$B$11),SIN(-$A567*'Med(1)'!$B$11))</f>
        <v>-0.242696107435171+0.970102365441821i</v>
      </c>
      <c r="H567" s="42" t="str">
        <f t="shared" si="74"/>
        <v>0</v>
      </c>
      <c r="I567" s="41">
        <f t="shared" si="75"/>
        <v>0</v>
      </c>
      <c r="J567" s="41">
        <f>EXP('Med(1)'!$B$10*(A567-$A$1002))</f>
        <v>0.99999999999999833</v>
      </c>
      <c r="K567" s="41">
        <f t="shared" si="78"/>
        <v>0</v>
      </c>
      <c r="L567" s="41">
        <f t="shared" si="79"/>
        <v>1.0921354749903901E-3</v>
      </c>
      <c r="M567" s="41">
        <f t="shared" si="80"/>
        <v>0</v>
      </c>
      <c r="N567" s="41"/>
    </row>
    <row r="568" spans="1:14" x14ac:dyDescent="0.25">
      <c r="A568" s="41">
        <f t="shared" si="76"/>
        <v>5.6600000000000725E-4</v>
      </c>
      <c r="B568" s="41">
        <f t="shared" si="73"/>
        <v>0.46855185822755702</v>
      </c>
      <c r="C568" s="41" t="str">
        <f t="shared" si="81"/>
        <v>0.784265533184626+0.620425316584224i</v>
      </c>
      <c r="D568" s="41" t="str">
        <f>COMPLEX(COS($A568*'Med(1)'!$B$11),SIN($A568*'Med(1)'!$B$11))</f>
        <v>-0.180636983572473-0.983549836137365i</v>
      </c>
      <c r="E568" s="41">
        <f>EXP(-A568*'Med(1)'!$B$10)</f>
        <v>0.99999999999999778</v>
      </c>
      <c r="F568" s="41" t="str">
        <f t="shared" si="77"/>
        <v>0.468551858227557-0.883435994371691i</v>
      </c>
      <c r="G568" s="41" t="str">
        <f>COMPLEX(COS(-$A568*'Med(1)'!$B$11),SIN(-$A568*'Med(1)'!$B$11))</f>
        <v>-0.180636983572473+0.983549836137365i</v>
      </c>
      <c r="H568" s="42" t="str">
        <f t="shared" si="74"/>
        <v>0</v>
      </c>
      <c r="I568" s="41">
        <f t="shared" si="75"/>
        <v>0</v>
      </c>
      <c r="J568" s="41">
        <f>EXP('Med(1)'!$B$10*(A568-$A$1002))</f>
        <v>0.99999999999999833</v>
      </c>
      <c r="K568" s="41">
        <f t="shared" si="78"/>
        <v>0</v>
      </c>
      <c r="L568" s="41">
        <f t="shared" si="79"/>
        <v>1.24343866556644E-3</v>
      </c>
      <c r="M568" s="41">
        <f t="shared" si="80"/>
        <v>0</v>
      </c>
      <c r="N568" s="41"/>
    </row>
    <row r="569" spans="1:14" x14ac:dyDescent="0.25">
      <c r="A569" s="41">
        <f t="shared" si="76"/>
        <v>5.6700000000000728E-4</v>
      </c>
      <c r="B569" s="41">
        <f t="shared" si="73"/>
        <v>0.52367656092739501</v>
      </c>
      <c r="C569" s="41" t="str">
        <f t="shared" si="81"/>
        <v>0.784265533184626+0.620425316584224i</v>
      </c>
      <c r="D569" s="41" t="str">
        <f>COMPLEX(COS($A569*'Med(1)'!$B$11),SIN($A569*'Med(1)'!$B$11))</f>
        <v>-0.117849500806074-0.993031467356276i</v>
      </c>
      <c r="E569" s="41">
        <f>EXP(-A569*'Med(1)'!$B$10)</f>
        <v>0.99999999999999778</v>
      </c>
      <c r="F569" s="41" t="str">
        <f t="shared" si="77"/>
        <v>0.523676560927395-0.851917167062181i</v>
      </c>
      <c r="G569" s="41" t="str">
        <f>COMPLEX(COS(-$A569*'Med(1)'!$B$11),SIN(-$A569*'Med(1)'!$B$11))</f>
        <v>-0.117849500806074+0.993031467356276i</v>
      </c>
      <c r="H569" s="42" t="str">
        <f t="shared" si="74"/>
        <v>0</v>
      </c>
      <c r="I569" s="41">
        <f t="shared" si="75"/>
        <v>0</v>
      </c>
      <c r="J569" s="41">
        <f>EXP('Med(1)'!$B$10*(A569-$A$1002))</f>
        <v>0.99999999999999833</v>
      </c>
      <c r="K569" s="41">
        <f t="shared" si="78"/>
        <v>0</v>
      </c>
      <c r="L569" s="41">
        <f t="shared" si="79"/>
        <v>1.3897281009005E-3</v>
      </c>
      <c r="M569" s="41">
        <f t="shared" si="80"/>
        <v>0</v>
      </c>
      <c r="N569" s="41"/>
    </row>
    <row r="570" spans="1:14" x14ac:dyDescent="0.25">
      <c r="A570" s="41">
        <f t="shared" si="76"/>
        <v>5.680000000000073E-4</v>
      </c>
      <c r="B570" s="41">
        <f t="shared" si="73"/>
        <v>0.57668971106323796</v>
      </c>
      <c r="C570" s="41" t="str">
        <f t="shared" si="81"/>
        <v>0.784265533184626+0.620425316584224i</v>
      </c>
      <c r="D570" s="41" t="str">
        <f>COMPLEX(COS($A570*'Med(1)'!$B$11),SIN($A570*'Med(1)'!$B$11))</f>
        <v>-0.0545868288978283-0.998509027556025i</v>
      </c>
      <c r="E570" s="41">
        <f>EXP(-A570*'Med(1)'!$B$10)</f>
        <v>0.99999999999999778</v>
      </c>
      <c r="F570" s="41" t="str">
        <f t="shared" si="77"/>
        <v>0.576689711063238-0.816963265486151i</v>
      </c>
      <c r="G570" s="41" t="str">
        <f>COMPLEX(COS(-$A570*'Med(1)'!$B$11),SIN(-$A570*'Med(1)'!$B$11))</f>
        <v>-0.0545868288978283+0.998509027556025i</v>
      </c>
      <c r="H570" s="42" t="str">
        <f t="shared" si="74"/>
        <v>0</v>
      </c>
      <c r="I570" s="41">
        <f t="shared" si="75"/>
        <v>0</v>
      </c>
      <c r="J570" s="41">
        <f>EXP('Med(1)'!$B$10*(A570-$A$1002))</f>
        <v>0.99999999999999833</v>
      </c>
      <c r="K570" s="41">
        <f t="shared" si="78"/>
        <v>0</v>
      </c>
      <c r="L570" s="41">
        <f t="shared" si="79"/>
        <v>1.5304139172191899E-3</v>
      </c>
      <c r="M570" s="41">
        <f t="shared" si="80"/>
        <v>0</v>
      </c>
      <c r="N570" s="41"/>
    </row>
    <row r="571" spans="1:14" x14ac:dyDescent="0.25">
      <c r="A571" s="41">
        <f t="shared" si="76"/>
        <v>5.6900000000000733E-4</v>
      </c>
      <c r="B571" s="41">
        <f t="shared" si="73"/>
        <v>0.62737755063741396</v>
      </c>
      <c r="C571" s="41" t="str">
        <f t="shared" si="81"/>
        <v>0.784265533184626+0.620425316584224i</v>
      </c>
      <c r="D571" s="41" t="str">
        <f>COMPLEX(COS($A571*'Med(1)'!$B$11),SIN($A571*'Med(1)'!$B$11))</f>
        <v>0.00889594634733094-0.999960430286412i</v>
      </c>
      <c r="E571" s="41">
        <f>EXP(-A571*'Med(1)'!$B$10)</f>
        <v>0.99999999999999778</v>
      </c>
      <c r="F571" s="41" t="str">
        <f t="shared" si="77"/>
        <v>0.627377550637414-0.77871522969324i</v>
      </c>
      <c r="G571" s="41" t="str">
        <f>COMPLEX(COS(-$A571*'Med(1)'!$B$11),SIN(-$A571*'Med(1)'!$B$11))</f>
        <v>0.00889594634733094+0.999960430286412i</v>
      </c>
      <c r="H571" s="42" t="str">
        <f t="shared" si="74"/>
        <v>0</v>
      </c>
      <c r="I571" s="41">
        <f t="shared" si="75"/>
        <v>0</v>
      </c>
      <c r="J571" s="41">
        <f>EXP('Med(1)'!$B$10*(A571-$A$1002))</f>
        <v>0.99999999999999833</v>
      </c>
      <c r="K571" s="41">
        <f t="shared" si="78"/>
        <v>0</v>
      </c>
      <c r="L571" s="41">
        <f t="shared" si="79"/>
        <v>1.66492884548984E-3</v>
      </c>
      <c r="M571" s="41">
        <f t="shared" si="80"/>
        <v>0</v>
      </c>
      <c r="N571" s="41"/>
    </row>
    <row r="572" spans="1:14" x14ac:dyDescent="0.25">
      <c r="A572" s="41">
        <f t="shared" si="76"/>
        <v>5.7000000000000735E-4</v>
      </c>
      <c r="B572" s="41">
        <f t="shared" si="73"/>
        <v>0.67553569769814503</v>
      </c>
      <c r="C572" s="41" t="str">
        <f t="shared" si="81"/>
        <v>0.784265533184626+0.620425316584224i</v>
      </c>
      <c r="D572" s="41" t="str">
        <f>COMPLEX(COS($A572*'Med(1)'!$B$11),SIN($A572*'Med(1)'!$B$11))</f>
        <v>0.0723428516305249-0.99737982324587i</v>
      </c>
      <c r="E572" s="41">
        <f>EXP(-A572*'Med(1)'!$B$10)</f>
        <v>0.99999999999999778</v>
      </c>
      <c r="F572" s="41" t="str">
        <f t="shared" si="77"/>
        <v>0.675535697698145-0.737327282240035i</v>
      </c>
      <c r="G572" s="41" t="str">
        <f>COMPLEX(COS(-$A572*'Med(1)'!$B$11),SIN(-$A572*'Med(1)'!$B$11))</f>
        <v>0.0723428516305249+0.99737982324587i</v>
      </c>
      <c r="H572" s="42" t="str">
        <f t="shared" si="74"/>
        <v>0</v>
      </c>
      <c r="I572" s="41">
        <f t="shared" si="75"/>
        <v>0</v>
      </c>
      <c r="J572" s="41">
        <f>EXP('Med(1)'!$B$10*(A572-$A$1002))</f>
        <v>0.99999999999999833</v>
      </c>
      <c r="K572" s="41">
        <f t="shared" si="78"/>
        <v>0</v>
      </c>
      <c r="L572" s="41">
        <f t="shared" si="79"/>
        <v>1.7927304987451901E-3</v>
      </c>
      <c r="M572" s="41">
        <f t="shared" si="80"/>
        <v>0</v>
      </c>
      <c r="N572" s="41"/>
    </row>
    <row r="573" spans="1:14" x14ac:dyDescent="0.25">
      <c r="A573" s="41">
        <f t="shared" si="76"/>
        <v>5.7100000000000737E-4</v>
      </c>
      <c r="B573" s="41">
        <f t="shared" si="73"/>
        <v>0.720969970442221</v>
      </c>
      <c r="C573" s="41" t="str">
        <f t="shared" si="81"/>
        <v>0.784265533184626+0.620425316584224i</v>
      </c>
      <c r="D573" s="41" t="str">
        <f>COMPLEX(COS($A573*'Med(1)'!$B$11),SIN($A573*'Med(1)'!$B$11))</f>
        <v>0.135498058286657-0.990777611878945i</v>
      </c>
      <c r="E573" s="41">
        <f>EXP(-A573*'Med(1)'!$B$10)</f>
        <v>0.99999999999999778</v>
      </c>
      <c r="F573" s="41" t="str">
        <f t="shared" si="77"/>
        <v>0.720969970442221-0.692966306338583i</v>
      </c>
      <c r="G573" s="41" t="str">
        <f>COMPLEX(COS(-$A573*'Med(1)'!$B$11),SIN(-$A573*'Med(1)'!$B$11))</f>
        <v>0.135498058286657+0.990777611878945i</v>
      </c>
      <c r="H573" s="42" t="str">
        <f t="shared" si="74"/>
        <v>0</v>
      </c>
      <c r="I573" s="41">
        <f t="shared" si="75"/>
        <v>0</v>
      </c>
      <c r="J573" s="41">
        <f>EXP('Med(1)'!$B$10*(A573-$A$1002))</f>
        <v>0.99999999999999833</v>
      </c>
      <c r="K573" s="41">
        <f t="shared" si="78"/>
        <v>0</v>
      </c>
      <c r="L573" s="41">
        <f t="shared" si="79"/>
        <v>1.91330355907961E-3</v>
      </c>
      <c r="M573" s="41">
        <f t="shared" si="80"/>
        <v>0</v>
      </c>
      <c r="N573" s="41"/>
    </row>
    <row r="574" spans="1:14" x14ac:dyDescent="0.25">
      <c r="A574" s="41">
        <f t="shared" si="76"/>
        <v>5.720000000000074E-4</v>
      </c>
      <c r="B574" s="41">
        <f t="shared" si="73"/>
        <v>0.76349717018888796</v>
      </c>
      <c r="C574" s="41" t="str">
        <f t="shared" si="81"/>
        <v>0.784265533184626+0.620425316584224i</v>
      </c>
      <c r="D574" s="41" t="str">
        <f>COMPLEX(COS($A574*'Med(1)'!$B$11),SIN($A574*'Med(1)'!$B$11))</f>
        <v>0.198106913828885-0.98018041741977i</v>
      </c>
      <c r="E574" s="41">
        <f>EXP(-A574*'Med(1)'!$B$10)</f>
        <v>0.99999999999999778</v>
      </c>
      <c r="F574" s="41" t="str">
        <f t="shared" si="77"/>
        <v>0.763497170188888-0.645811172955034i</v>
      </c>
      <c r="G574" s="41" t="str">
        <f>COMPLEX(COS(-$A574*'Med(1)'!$B$11),SIN(-$A574*'Med(1)'!$B$11))</f>
        <v>0.198106913828885+0.98018041741977i</v>
      </c>
      <c r="H574" s="42" t="str">
        <f t="shared" si="74"/>
        <v>0</v>
      </c>
      <c r="I574" s="41">
        <f t="shared" si="75"/>
        <v>0</v>
      </c>
      <c r="J574" s="41">
        <f>EXP('Med(1)'!$B$10*(A574-$A$1002))</f>
        <v>0.99999999999999833</v>
      </c>
      <c r="K574" s="41">
        <f t="shared" si="78"/>
        <v>0</v>
      </c>
      <c r="L574" s="41">
        <f t="shared" si="79"/>
        <v>2.0261618554980902E-3</v>
      </c>
      <c r="M574" s="41">
        <f t="shared" si="80"/>
        <v>0</v>
      </c>
      <c r="N574" s="41"/>
    </row>
    <row r="575" spans="1:14" x14ac:dyDescent="0.25">
      <c r="A575" s="41">
        <f t="shared" si="76"/>
        <v>5.7300000000000742E-4</v>
      </c>
      <c r="B575" s="41">
        <f t="shared" si="73"/>
        <v>0.80294582006793502</v>
      </c>
      <c r="C575" s="41" t="str">
        <f t="shared" si="81"/>
        <v>0.784265533184626+0.620425316584224i</v>
      </c>
      <c r="D575" s="41" t="str">
        <f>COMPLEX(COS($A575*'Med(1)'!$B$11),SIN($A575*'Med(1)'!$B$11))</f>
        <v>0.259916968750548-0.965630969550753i</v>
      </c>
      <c r="E575" s="41">
        <f>EXP(-A575*'Med(1)'!$B$10)</f>
        <v>0.99999999999999778</v>
      </c>
      <c r="F575" s="41" t="str">
        <f t="shared" si="77"/>
        <v>0.802945820067935-0.596052019571637i</v>
      </c>
      <c r="G575" s="41" t="str">
        <f>COMPLEX(COS(-$A575*'Med(1)'!$B$11),SIN(-$A575*'Med(1)'!$B$11))</f>
        <v>0.259916968750548+0.965630969550753i</v>
      </c>
      <c r="H575" s="42" t="str">
        <f t="shared" si="74"/>
        <v>0</v>
      </c>
      <c r="I575" s="41">
        <f t="shared" si="75"/>
        <v>0</v>
      </c>
      <c r="J575" s="41">
        <f>EXP('Med(1)'!$B$10*(A575-$A$1002))</f>
        <v>0.99999999999999833</v>
      </c>
      <c r="K575" s="41">
        <f t="shared" si="78"/>
        <v>0</v>
      </c>
      <c r="L575" s="41">
        <f t="shared" si="79"/>
        <v>2.1308503242399601E-3</v>
      </c>
      <c r="M575" s="41">
        <f t="shared" si="80"/>
        <v>0</v>
      </c>
      <c r="N575" s="41"/>
    </row>
    <row r="576" spans="1:14" x14ac:dyDescent="0.25">
      <c r="A576" s="41">
        <f t="shared" si="76"/>
        <v>5.7400000000000745E-4</v>
      </c>
      <c r="B576" s="41">
        <f t="shared" si="73"/>
        <v>0.83915685644351001</v>
      </c>
      <c r="C576" s="41" t="str">
        <f t="shared" si="81"/>
        <v>0.784265533184626+0.620425316584224i</v>
      </c>
      <c r="D576" s="41" t="str">
        <f>COMPLEX(COS($A576*'Med(1)'!$B$11),SIN($A576*'Med(1)'!$B$11))</f>
        <v>0.32067899444437-0.94718793410925i</v>
      </c>
      <c r="E576" s="41">
        <f>EXP(-A576*'Med(1)'!$B$10)</f>
        <v>0.99999999999999778</v>
      </c>
      <c r="F576" s="41" t="str">
        <f t="shared" si="77"/>
        <v>0.83915685644351-0.543889483520176i</v>
      </c>
      <c r="G576" s="41" t="str">
        <f>COMPLEX(COS(-$A576*'Med(1)'!$B$11),SIN(-$A576*'Med(1)'!$B$11))</f>
        <v>0.32067899444437+0.94718793410925i</v>
      </c>
      <c r="H576" s="42" t="str">
        <f t="shared" si="74"/>
        <v>0</v>
      </c>
      <c r="I576" s="41">
        <f t="shared" si="75"/>
        <v>0</v>
      </c>
      <c r="J576" s="41">
        <f>EXP('Med(1)'!$B$10*(A576-$A$1002))</f>
        <v>0.99999999999999833</v>
      </c>
      <c r="K576" s="41">
        <f t="shared" si="78"/>
        <v>0</v>
      </c>
      <c r="L576" s="41">
        <f t="shared" si="79"/>
        <v>2.2269468436731501E-3</v>
      </c>
      <c r="M576" s="41">
        <f t="shared" si="80"/>
        <v>0</v>
      </c>
      <c r="N576" s="41"/>
    </row>
    <row r="577" spans="1:14" x14ac:dyDescent="0.25">
      <c r="A577" s="41">
        <f t="shared" si="76"/>
        <v>5.7500000000000747E-4</v>
      </c>
      <c r="B577" s="41">
        <f t="shared" si="73"/>
        <v>0.87198427028558501</v>
      </c>
      <c r="C577" s="41" t="str">
        <f t="shared" si="81"/>
        <v>0.784265533184626+0.620425316584224i</v>
      </c>
      <c r="D577" s="41" t="str">
        <f>COMPLEX(COS($A577*'Med(1)'!$B$11),SIN($A577*'Med(1)'!$B$11))</f>
        <v>0.380147988134348-0.92492567653699i</v>
      </c>
      <c r="E577" s="41">
        <f>EXP(-A577*'Med(1)'!$B$10)</f>
        <v>0.99999999999999778</v>
      </c>
      <c r="F577" s="41" t="str">
        <f t="shared" si="77"/>
        <v>0.871984270285585-0.489533892978324i</v>
      </c>
      <c r="G577" s="41" t="str">
        <f>COMPLEX(COS(-$A577*'Med(1)'!$B$11),SIN(-$A577*'Med(1)'!$B$11))</f>
        <v>0.380147988134348+0.92492567653699i</v>
      </c>
      <c r="H577" s="42" t="str">
        <f t="shared" si="74"/>
        <v>0</v>
      </c>
      <c r="I577" s="41">
        <f t="shared" si="75"/>
        <v>0</v>
      </c>
      <c r="J577" s="41">
        <f>EXP('Med(1)'!$B$10*(A577-$A$1002))</f>
        <v>0.99999999999999833</v>
      </c>
      <c r="K577" s="41">
        <f t="shared" si="78"/>
        <v>0</v>
      </c>
      <c r="L577" s="41">
        <f t="shared" si="79"/>
        <v>2.3140639363599599E-3</v>
      </c>
      <c r="M577" s="41">
        <f t="shared" si="80"/>
        <v>0</v>
      </c>
      <c r="N577" s="41"/>
    </row>
    <row r="578" spans="1:14" x14ac:dyDescent="0.25">
      <c r="A578" s="41">
        <f t="shared" si="76"/>
        <v>5.760000000000075E-4</v>
      </c>
      <c r="B578" s="41">
        <f t="shared" ref="B578:B641" si="82">IMREAL(F578)</f>
        <v>0.90129569590312497</v>
      </c>
      <c r="C578" s="41" t="str">
        <f t="shared" si="81"/>
        <v>0.784265533184626+0.620425316584224i</v>
      </c>
      <c r="D578" s="41" t="str">
        <f>COMPLEX(COS($A578*'Med(1)'!$B$11),SIN($A578*'Med(1)'!$B$11))</f>
        <v>0.438084160768479-0.898933962026008i</v>
      </c>
      <c r="E578" s="41">
        <f>EXP(-A578*'Med(1)'!$B$10)</f>
        <v>0.99999999999999778</v>
      </c>
      <c r="F578" s="41" t="str">
        <f t="shared" si="77"/>
        <v>0.901295695903125-0.433204418890777i</v>
      </c>
      <c r="G578" s="41" t="str">
        <f>COMPLEX(COS(-$A578*'Med(1)'!$B$11),SIN(-$A578*'Med(1)'!$B$11))</f>
        <v>0.438084160768479+0.898933962026008i</v>
      </c>
      <c r="H578" s="42" t="str">
        <f t="shared" ref="H578:H641" si="83">IMPRODUCT(IMDIV(IMPRODUCT($C578,IMPRODUCT($G578,1)),$O$1002),$R$997)</f>
        <v>0</v>
      </c>
      <c r="I578" s="41">
        <f t="shared" ref="I578:I641" si="84">IMREAL(H578)*$J578*$E$1002</f>
        <v>0</v>
      </c>
      <c r="J578" s="41">
        <f>EXP('Med(1)'!$B$10*(A578-$A$1002))</f>
        <v>0.99999999999999833</v>
      </c>
      <c r="K578" s="41">
        <f t="shared" si="78"/>
        <v>0</v>
      </c>
      <c r="L578" s="41">
        <f t="shared" si="79"/>
        <v>2.3918503314317801E-3</v>
      </c>
      <c r="M578" s="41">
        <f t="shared" si="80"/>
        <v>0</v>
      </c>
      <c r="N578" s="41"/>
    </row>
    <row r="579" spans="1:14" x14ac:dyDescent="0.25">
      <c r="A579" s="41">
        <f t="shared" ref="A579:A642" si="85">A578+$O$3</f>
        <v>5.7700000000000752E-4</v>
      </c>
      <c r="B579" s="41">
        <f t="shared" si="82"/>
        <v>0.92697294466495705</v>
      </c>
      <c r="C579" s="41" t="str">
        <f t="shared" si="81"/>
        <v>0.784265533184626+0.620425316584224i</v>
      </c>
      <c r="D579" s="41" t="str">
        <f>COMPLEX(COS($A579*'Med(1)'!$B$11),SIN($A579*'Med(1)'!$B$11))</f>
        <v>0.494253903888801-0.869317593570198i</v>
      </c>
      <c r="E579" s="41">
        <f>EXP(-A579*'Med(1)'!$B$10)</f>
        <v>0.99999999999999778</v>
      </c>
      <c r="F579" s="41" t="str">
        <f t="shared" ref="F579:F642" si="86">IMPRODUCT($C579,IMPRODUCT($D579,$E579))</f>
        <v>0.926972944664957-0.375128191234908i</v>
      </c>
      <c r="G579" s="41" t="str">
        <f>COMPLEX(COS(-$A579*'Med(1)'!$B$11),SIN(-$A579*'Med(1)'!$B$11))</f>
        <v>0.494253903888801+0.869317593570198i</v>
      </c>
      <c r="H579" s="42" t="str">
        <f t="shared" si="83"/>
        <v>0</v>
      </c>
      <c r="I579" s="41">
        <f t="shared" si="84"/>
        <v>0</v>
      </c>
      <c r="J579" s="41">
        <f>EXP('Med(1)'!$B$10*(A579-$A$1002))</f>
        <v>0.99999999999999833</v>
      </c>
      <c r="K579" s="41">
        <f t="shared" ref="K579:K642" si="87">IMREAL(H579)</f>
        <v>0</v>
      </c>
      <c r="L579" s="41">
        <f t="shared" ref="L579:L642" si="88">IMREAL(IMDIV(F579,$P$27))</f>
        <v>2.4599923809726898E-3</v>
      </c>
      <c r="M579" s="41">
        <f t="shared" ref="M579:M642" si="89">IMREAL(IMDIV(I579,$P$27))</f>
        <v>0</v>
      </c>
      <c r="N579" s="41"/>
    </row>
    <row r="580" spans="1:14" x14ac:dyDescent="0.25">
      <c r="A580" s="41">
        <f t="shared" si="85"/>
        <v>5.7800000000000754E-4</v>
      </c>
      <c r="B580" s="41">
        <f t="shared" si="82"/>
        <v>0.94891248155632202</v>
      </c>
      <c r="C580" s="41" t="str">
        <f t="shared" si="81"/>
        <v>0.784265533184626+0.620425316584224i</v>
      </c>
      <c r="D580" s="41" t="str">
        <f>COMPLEX(COS($A580*'Med(1)'!$B$11),SIN($A580*'Med(1)'!$B$11))</f>
        <v>0.548430731580224-0.836195989381903i</v>
      </c>
      <c r="E580" s="41">
        <f>EXP(-A580*'Med(1)'!$B$10)</f>
        <v>0.99999999999999778</v>
      </c>
      <c r="F580" s="41" t="str">
        <f t="shared" si="86"/>
        <v>0.948912481556322-0.315539383194265i</v>
      </c>
      <c r="G580" s="41" t="str">
        <f>COMPLEX(COS(-$A580*'Med(1)'!$B$11),SIN(-$A580*'Med(1)'!$B$11))</f>
        <v>0.548430731580224+0.836195989381903i</v>
      </c>
      <c r="H580" s="42" t="str">
        <f t="shared" si="83"/>
        <v>0</v>
      </c>
      <c r="I580" s="41">
        <f t="shared" si="84"/>
        <v>0</v>
      </c>
      <c r="J580" s="41">
        <f>EXP('Med(1)'!$B$10*(A580-$A$1002))</f>
        <v>0.99999999999999833</v>
      </c>
      <c r="K580" s="41">
        <f t="shared" si="87"/>
        <v>0</v>
      </c>
      <c r="L580" s="41">
        <f t="shared" si="88"/>
        <v>2.5182153247009301E-3</v>
      </c>
      <c r="M580" s="41">
        <f t="shared" si="89"/>
        <v>0</v>
      </c>
      <c r="N580" s="41"/>
    </row>
    <row r="581" spans="1:14" x14ac:dyDescent="0.25">
      <c r="A581" s="41">
        <f t="shared" si="85"/>
        <v>5.7900000000000757E-4</v>
      </c>
      <c r="B581" s="41">
        <f t="shared" si="82"/>
        <v>0.96702584264961999</v>
      </c>
      <c r="C581" s="41" t="str">
        <f t="shared" si="81"/>
        <v>0.784265533184626+0.620425316584224i</v>
      </c>
      <c r="D581" s="41" t="str">
        <f>COMPLEX(COS($A581*'Med(1)'!$B$11),SIN($A581*'Med(1)'!$B$11))</f>
        <v>0.600396193700143-0.799702701377443i</v>
      </c>
      <c r="E581" s="41">
        <f>EXP(-A581*'Med(1)'!$B$10)</f>
        <v>0.99999999999999778</v>
      </c>
      <c r="F581" s="41" t="str">
        <f t="shared" si="86"/>
        <v>0.96702584264962-0.254678266932591i</v>
      </c>
      <c r="G581" s="41" t="str">
        <f>COMPLEX(COS(-$A581*'Med(1)'!$B$11),SIN(-$A581*'Med(1)'!$B$11))</f>
        <v>0.600396193700143+0.799702701377443i</v>
      </c>
      <c r="H581" s="42" t="str">
        <f t="shared" si="83"/>
        <v>0</v>
      </c>
      <c r="I581" s="41">
        <f t="shared" si="84"/>
        <v>0</v>
      </c>
      <c r="J581" s="41">
        <f>EXP('Med(1)'!$B$10*(A581-$A$1002))</f>
        <v>0.99999999999999833</v>
      </c>
      <c r="K581" s="41">
        <f t="shared" si="87"/>
        <v>0</v>
      </c>
      <c r="L581" s="41">
        <f t="shared" si="88"/>
        <v>2.5662843978489299E-3</v>
      </c>
      <c r="M581" s="41">
        <f t="shared" si="89"/>
        <v>0</v>
      </c>
      <c r="N581" s="41"/>
    </row>
    <row r="582" spans="1:14" x14ac:dyDescent="0.25">
      <c r="A582" s="41">
        <f t="shared" si="85"/>
        <v>5.8000000000000759E-4</v>
      </c>
      <c r="B582" s="41">
        <f t="shared" si="82"/>
        <v>0.98123999180591304</v>
      </c>
      <c r="C582" s="41" t="str">
        <f t="shared" si="81"/>
        <v>0.784265533184626+0.620425316584224i</v>
      </c>
      <c r="D582" s="41" t="str">
        <f>COMPLEX(COS($A582*'Med(1)'!$B$11),SIN($A582*'Med(1)'!$B$11))</f>
        <v>0.649940756706345-0.759984876673203i</v>
      </c>
      <c r="E582" s="41">
        <f>EXP(-A582*'Med(1)'!$B$10)</f>
        <v>0.99999999999999778</v>
      </c>
      <c r="F582" s="41" t="str">
        <f t="shared" si="86"/>
        <v>0.981239991805913-0.192790244775837i</v>
      </c>
      <c r="G582" s="41" t="str">
        <f>COMPLEX(COS(-$A582*'Med(1)'!$B$11),SIN(-$A582*'Med(1)'!$B$11))</f>
        <v>0.649940756706345+0.759984876673203i</v>
      </c>
      <c r="H582" s="42" t="str">
        <f t="shared" si="83"/>
        <v>0</v>
      </c>
      <c r="I582" s="41">
        <f t="shared" si="84"/>
        <v>0</v>
      </c>
      <c r="J582" s="41">
        <f>EXP('Med(1)'!$B$10*(A582-$A$1002))</f>
        <v>0.99999999999999833</v>
      </c>
      <c r="K582" s="41">
        <f t="shared" si="87"/>
        <v>0</v>
      </c>
      <c r="L582" s="41">
        <f t="shared" si="88"/>
        <v>2.60400577777457E-3</v>
      </c>
      <c r="M582" s="41">
        <f t="shared" si="89"/>
        <v>0</v>
      </c>
      <c r="N582" s="41"/>
    </row>
    <row r="583" spans="1:14" x14ac:dyDescent="0.25">
      <c r="A583" s="41">
        <f t="shared" si="85"/>
        <v>5.8100000000000762E-4</v>
      </c>
      <c r="B583" s="41">
        <f t="shared" si="82"/>
        <v>0.99149761516902701</v>
      </c>
      <c r="C583" s="41" t="str">
        <f t="shared" si="81"/>
        <v>0.784265533184626+0.620425316584224i</v>
      </c>
      <c r="D583" s="41" t="str">
        <f>COMPLEX(COS($A583*'Med(1)'!$B$11),SIN($A583*'Med(1)'!$B$11))</f>
        <v>0.696864648531775-0.717202664263516i</v>
      </c>
      <c r="E583" s="41">
        <f>EXP(-A583*'Med(1)'!$B$10)</f>
        <v>0.99999999999999778</v>
      </c>
      <c r="F583" s="41" t="str">
        <f t="shared" si="86"/>
        <v>0.991497615169027-0.13012485970838i</v>
      </c>
      <c r="G583" s="41" t="str">
        <f>COMPLEX(COS(-$A583*'Med(1)'!$B$11),SIN(-$A583*'Med(1)'!$B$11))</f>
        <v>0.696864648531775+0.717202664263516i</v>
      </c>
      <c r="H583" s="42" t="str">
        <f t="shared" si="83"/>
        <v>0</v>
      </c>
      <c r="I583" s="41">
        <f t="shared" si="84"/>
        <v>0</v>
      </c>
      <c r="J583" s="41">
        <f>EXP('Med(1)'!$B$10*(A583-$A$1002))</f>
        <v>0.99999999999999833</v>
      </c>
      <c r="K583" s="41">
        <f t="shared" si="87"/>
        <v>0</v>
      </c>
      <c r="L583" s="41">
        <f t="shared" si="88"/>
        <v>2.6312273654868902E-3</v>
      </c>
      <c r="M583" s="41">
        <f t="shared" si="89"/>
        <v>0</v>
      </c>
      <c r="N583" s="41"/>
    </row>
    <row r="584" spans="1:14" x14ac:dyDescent="0.25">
      <c r="A584" s="41">
        <f t="shared" si="85"/>
        <v>5.8200000000000764E-4</v>
      </c>
      <c r="B584" s="41">
        <f t="shared" si="82"/>
        <v>0.99775735226471696</v>
      </c>
      <c r="C584" s="41" t="str">
        <f t="shared" si="81"/>
        <v>0.784265533184626+0.620425316584224i</v>
      </c>
      <c r="D584" s="41" t="str">
        <f>COMPLEX(COS($A584*'Med(1)'!$B$11),SIN($A584*'Med(1)'!$B$11))</f>
        <v>0.740978664099318-0.671528569272813i</v>
      </c>
      <c r="E584" s="41">
        <f>EXP(-A584*'Med(1)'!$B$10)</f>
        <v>0.99999999999999778</v>
      </c>
      <c r="F584" s="41" t="str">
        <f t="shared" si="86"/>
        <v>0.997757352264717-0.0669347891734774i</v>
      </c>
      <c r="G584" s="41" t="str">
        <f>COMPLEX(COS(-$A584*'Med(1)'!$B$11),SIN(-$A584*'Med(1)'!$B$11))</f>
        <v>0.740978664099318+0.671528569272813i</v>
      </c>
      <c r="H584" s="42" t="str">
        <f t="shared" si="83"/>
        <v>0</v>
      </c>
      <c r="I584" s="41">
        <f t="shared" si="84"/>
        <v>0</v>
      </c>
      <c r="J584" s="41">
        <f>EXP('Med(1)'!$B$10*(A584-$A$1002))</f>
        <v>0.99999999999999833</v>
      </c>
      <c r="K584" s="41">
        <f t="shared" si="87"/>
        <v>0</v>
      </c>
      <c r="L584" s="41">
        <f t="shared" si="88"/>
        <v>2.6478393989350299E-3</v>
      </c>
      <c r="M584" s="41">
        <f t="shared" si="89"/>
        <v>0</v>
      </c>
      <c r="N584" s="41"/>
    </row>
    <row r="585" spans="1:14" x14ac:dyDescent="0.25">
      <c r="A585" s="41">
        <f t="shared" si="85"/>
        <v>5.8300000000000767E-4</v>
      </c>
      <c r="B585" s="41">
        <f t="shared" si="82"/>
        <v>0.99999396277309205</v>
      </c>
      <c r="C585" s="41" t="str">
        <f t="shared" si="81"/>
        <v>0.784265533184626+0.620425316584224i</v>
      </c>
      <c r="D585" s="41" t="str">
        <f>COMPLEX(COS($A585*'Med(1)'!$B$11),SIN($A585*'Med(1)'!$B$11))</f>
        <v>0.782104928228689-0.623146757385768i</v>
      </c>
      <c r="E585" s="41">
        <f>EXP(-A585*'Med(1)'!$B$10)</f>
        <v>0.99999999999999778</v>
      </c>
      <c r="F585" s="41" t="str">
        <f t="shared" si="86"/>
        <v>0.999993962773092-0.00347482623505441i</v>
      </c>
      <c r="G585" s="41" t="str">
        <f>COMPLEX(COS(-$A585*'Med(1)'!$B$11),SIN(-$A585*'Med(1)'!$B$11))</f>
        <v>0.782104928228689+0.623146757385768i</v>
      </c>
      <c r="H585" s="42" t="str">
        <f t="shared" si="83"/>
        <v>0</v>
      </c>
      <c r="I585" s="41">
        <f t="shared" si="84"/>
        <v>0</v>
      </c>
      <c r="J585" s="41">
        <f>EXP('Med(1)'!$B$10*(A585-$A$1002))</f>
        <v>0.99999999999999833</v>
      </c>
      <c r="K585" s="41">
        <f t="shared" si="87"/>
        <v>0</v>
      </c>
      <c r="L585" s="41">
        <f t="shared" si="88"/>
        <v>2.6537748955872999E-3</v>
      </c>
      <c r="M585" s="41">
        <f t="shared" si="89"/>
        <v>0</v>
      </c>
      <c r="N585" s="41"/>
    </row>
    <row r="586" spans="1:14" x14ac:dyDescent="0.25">
      <c r="A586" s="41">
        <f t="shared" si="85"/>
        <v>5.8400000000000769E-4</v>
      </c>
      <c r="B586" s="41">
        <f t="shared" si="82"/>
        <v>0.998198428301875</v>
      </c>
      <c r="C586" s="41" t="str">
        <f t="shared" si="81"/>
        <v>0.784265533184626+0.620425316584224i</v>
      </c>
      <c r="D586" s="41" t="str">
        <f>COMPLEX(COS($A586*'Med(1)'!$B$11),SIN($A586*'Med(1)'!$B$11))</f>
        <v>0.820077612859319-0.572252312260038i</v>
      </c>
      <c r="E586" s="41">
        <f>EXP(-A586*'Med(1)'!$B$10)</f>
        <v>0.99999999999999778</v>
      </c>
      <c r="F586" s="41" t="str">
        <f t="shared" si="86"/>
        <v>0.998198428301875+0.0599991477911234i</v>
      </c>
      <c r="G586" s="41" t="str">
        <f>COMPLEX(COS(-$A586*'Med(1)'!$B$11),SIN(-$A586*'Med(1)'!$B$11))</f>
        <v>0.820077612859319+0.572252312260038i</v>
      </c>
      <c r="H586" s="42" t="str">
        <f t="shared" si="83"/>
        <v>0</v>
      </c>
      <c r="I586" s="41">
        <f t="shared" si="84"/>
        <v>0</v>
      </c>
      <c r="J586" s="41">
        <f>EXP('Med(1)'!$B$10*(A586-$A$1002))</f>
        <v>0.99999999999999833</v>
      </c>
      <c r="K586" s="41">
        <f t="shared" si="87"/>
        <v>0</v>
      </c>
      <c r="L586" s="41">
        <f t="shared" si="88"/>
        <v>2.6490099225162001E-3</v>
      </c>
      <c r="M586" s="41">
        <f t="shared" si="89"/>
        <v>0</v>
      </c>
      <c r="N586" s="41"/>
    </row>
    <row r="587" spans="1:14" x14ac:dyDescent="0.25">
      <c r="A587" s="41">
        <f t="shared" si="85"/>
        <v>5.8500000000000771E-4</v>
      </c>
      <c r="B587" s="41">
        <f t="shared" si="82"/>
        <v>0.99237798875008099</v>
      </c>
      <c r="C587" s="41" t="str">
        <f t="shared" si="81"/>
        <v>0.784265533184626+0.620425316584224i</v>
      </c>
      <c r="D587" s="41" t="str">
        <f>COMPLEX(COS($A587*'Med(1)'!$B$11),SIN($A587*'Med(1)'!$B$11))</f>
        <v>0.854743605697131-0.519050448915968i</v>
      </c>
      <c r="E587" s="41">
        <f>EXP(-A587*'Med(1)'!$B$10)</f>
        <v>0.99999999999999778</v>
      </c>
      <c r="F587" s="41" t="str">
        <f t="shared" si="86"/>
        <v>0.992377988750081+0.123231195094182i</v>
      </c>
      <c r="G587" s="41" t="str">
        <f>COMPLEX(COS(-$A587*'Med(1)'!$B$11),SIN(-$A587*'Med(1)'!$B$11))</f>
        <v>0.854743605697131+0.519050448915968i</v>
      </c>
      <c r="H587" s="42" t="str">
        <f t="shared" si="83"/>
        <v>0</v>
      </c>
      <c r="I587" s="41">
        <f t="shared" si="84"/>
        <v>0</v>
      </c>
      <c r="J587" s="41">
        <f>EXP('Med(1)'!$B$10*(A587-$A$1002))</f>
        <v>0.99999999999999833</v>
      </c>
      <c r="K587" s="41">
        <f t="shared" si="87"/>
        <v>0</v>
      </c>
      <c r="L587" s="41">
        <f t="shared" si="88"/>
        <v>2.6335636928999698E-3</v>
      </c>
      <c r="M587" s="41">
        <f t="shared" si="89"/>
        <v>0</v>
      </c>
      <c r="N587" s="41"/>
    </row>
    <row r="588" spans="1:14" x14ac:dyDescent="0.25">
      <c r="A588" s="41">
        <f t="shared" si="85"/>
        <v>5.8600000000000774E-4</v>
      </c>
      <c r="B588" s="41">
        <f t="shared" si="82"/>
        <v>0.98255611311551205</v>
      </c>
      <c r="C588" s="41" t="str">
        <f t="shared" si="81"/>
        <v>0.784265533184626+0.620425316584224i</v>
      </c>
      <c r="D588" s="41" t="str">
        <f>COMPLEX(COS($A588*'Med(1)'!$B$11),SIN($A588*'Med(1)'!$B$11))</f>
        <v>0.885963127589265-0.463755686274839i</v>
      </c>
      <c r="E588" s="41">
        <f>EXP(-A588*'Med(1)'!$B$10)</f>
        <v>0.99999999999999767</v>
      </c>
      <c r="F588" s="41" t="str">
        <f t="shared" si="86"/>
        <v>0.982556113115512+0.18596635335278i</v>
      </c>
      <c r="G588" s="41" t="str">
        <f>COMPLEX(COS(-$A588*'Med(1)'!$B$11),SIN(-$A588*'Med(1)'!$B$11))</f>
        <v>0.885963127589265+0.463755686274839i</v>
      </c>
      <c r="H588" s="42" t="str">
        <f t="shared" si="83"/>
        <v>0</v>
      </c>
      <c r="I588" s="41">
        <f t="shared" si="84"/>
        <v>0</v>
      </c>
      <c r="J588" s="41">
        <f>EXP('Med(1)'!$B$10*(A588-$A$1002))</f>
        <v>0.99999999999999833</v>
      </c>
      <c r="K588" s="41">
        <f t="shared" si="87"/>
        <v>0</v>
      </c>
      <c r="L588" s="41">
        <f t="shared" si="88"/>
        <v>2.6074984885518199E-3</v>
      </c>
      <c r="M588" s="41">
        <f t="shared" si="89"/>
        <v>0</v>
      </c>
      <c r="N588" s="41"/>
    </row>
    <row r="589" spans="1:14" x14ac:dyDescent="0.25">
      <c r="A589" s="41">
        <f t="shared" si="85"/>
        <v>5.8700000000000776E-4</v>
      </c>
      <c r="B589" s="41">
        <f t="shared" si="82"/>
        <v>0.96877240486379501</v>
      </c>
      <c r="C589" s="41" t="str">
        <f t="shared" si="81"/>
        <v>0.784265533184626+0.620425316584224i</v>
      </c>
      <c r="D589" s="41" t="str">
        <f>COMPLEX(COS($A589*'Med(1)'!$B$11),SIN($A589*'Med(1)'!$B$11))</f>
        <v>0.913610296137283-0.406590982182273i</v>
      </c>
      <c r="E589" s="41">
        <f>EXP(-A589*'Med(1)'!$B$10)</f>
        <v>0.99999999999999767</v>
      </c>
      <c r="F589" s="41" t="str">
        <f t="shared" si="86"/>
        <v>0.968772404863795+0.247951663786339i</v>
      </c>
      <c r="G589" s="41" t="str">
        <f>COMPLEX(COS(-$A589*'Med(1)'!$B$11),SIN(-$A589*'Med(1)'!$B$11))</f>
        <v>0.913610296137283+0.406590982182273i</v>
      </c>
      <c r="H589" s="42" t="str">
        <f t="shared" si="83"/>
        <v>0</v>
      </c>
      <c r="I589" s="41">
        <f t="shared" si="84"/>
        <v>0</v>
      </c>
      <c r="J589" s="41">
        <f>EXP('Med(1)'!$B$10*(A589-$A$1002))</f>
        <v>0.99999999999999845</v>
      </c>
      <c r="K589" s="41">
        <f t="shared" si="87"/>
        <v>0</v>
      </c>
      <c r="L589" s="41">
        <f t="shared" si="88"/>
        <v>2.5709194087891098E-3</v>
      </c>
      <c r="M589" s="41">
        <f t="shared" si="89"/>
        <v>0</v>
      </c>
      <c r="N589" s="41"/>
    </row>
    <row r="590" spans="1:14" x14ac:dyDescent="0.25">
      <c r="A590" s="41">
        <f t="shared" si="85"/>
        <v>5.8800000000000779E-4</v>
      </c>
      <c r="B590" s="41">
        <f t="shared" si="82"/>
        <v>0.95108244224049698</v>
      </c>
      <c r="C590" s="41" t="str">
        <f t="shared" si="81"/>
        <v>0.784265533184626+0.620425316584224i</v>
      </c>
      <c r="D590" s="41" t="str">
        <f>COMPLEX(COS($A590*'Med(1)'!$B$11),SIN($A590*'Med(1)'!$B$11))</f>
        <v>0.937573633276299-0.347786834404466i</v>
      </c>
      <c r="E590" s="41">
        <f>EXP(-A590*'Med(1)'!$B$10)</f>
        <v>0.99999999999999767</v>
      </c>
      <c r="F590" s="41" t="str">
        <f t="shared" si="86"/>
        <v>0.951082442240497+0.308937191127657i</v>
      </c>
      <c r="G590" s="41" t="str">
        <f>COMPLEX(COS(-$A590*'Med(1)'!$B$11),SIN(-$A590*'Med(1)'!$B$11))</f>
        <v>0.937573633276299+0.347786834404466i</v>
      </c>
      <c r="H590" s="42" t="str">
        <f t="shared" si="83"/>
        <v>0</v>
      </c>
      <c r="I590" s="41">
        <f t="shared" si="84"/>
        <v>0</v>
      </c>
      <c r="J590" s="41">
        <f>EXP('Med(1)'!$B$10*(A590-$A$1002))</f>
        <v>0.99999999999999845</v>
      </c>
      <c r="K590" s="41">
        <f t="shared" si="87"/>
        <v>0</v>
      </c>
      <c r="L590" s="41">
        <f t="shared" si="88"/>
        <v>2.5239739466551099E-3</v>
      </c>
      <c r="M590" s="41">
        <f t="shared" si="89"/>
        <v>0</v>
      </c>
      <c r="N590" s="41"/>
    </row>
    <row r="591" spans="1:14" x14ac:dyDescent="0.25">
      <c r="A591" s="41">
        <f t="shared" si="85"/>
        <v>5.8900000000000781E-4</v>
      </c>
      <c r="B591" s="41">
        <f t="shared" si="82"/>
        <v>0.92955755417022501</v>
      </c>
      <c r="C591" s="41" t="str">
        <f t="shared" si="81"/>
        <v>0.784265533184626+0.620425316584224i</v>
      </c>
      <c r="D591" s="41" t="str">
        <f>COMPLEX(COS($A591*'Med(1)'!$B$11),SIN($A591*'Med(1)'!$B$11))</f>
        <v>0.957756514773437-0.287580351222124i</v>
      </c>
      <c r="E591" s="41">
        <f>EXP(-A591*'Med(1)'!$B$10)</f>
        <v>0.99999999999999767</v>
      </c>
      <c r="F591" s="41" t="str">
        <f t="shared" si="86"/>
        <v>0.929557554170225+0.368677031404271i</v>
      </c>
      <c r="G591" s="41" t="str">
        <f>COMPLEX(COS(-$A591*'Med(1)'!$B$11),SIN(-$A591*'Med(1)'!$B$11))</f>
        <v>0.957756514773437+0.287580351222124i</v>
      </c>
      <c r="H591" s="42" t="str">
        <f t="shared" si="83"/>
        <v>0</v>
      </c>
      <c r="I591" s="41">
        <f t="shared" si="84"/>
        <v>0</v>
      </c>
      <c r="J591" s="41">
        <f>EXP('Med(1)'!$B$10*(A591-$A$1002))</f>
        <v>0.99999999999999845</v>
      </c>
      <c r="K591" s="41">
        <f t="shared" si="87"/>
        <v>0</v>
      </c>
      <c r="L591" s="41">
        <f t="shared" si="88"/>
        <v>2.4668513942020902E-3</v>
      </c>
      <c r="M591" s="41">
        <f t="shared" si="89"/>
        <v>0</v>
      </c>
      <c r="N591" s="41"/>
    </row>
    <row r="592" spans="1:14" x14ac:dyDescent="0.25">
      <c r="A592" s="41">
        <f t="shared" si="85"/>
        <v>5.9000000000000784E-4</v>
      </c>
      <c r="B592" s="41">
        <f t="shared" si="82"/>
        <v>0.90428453264633302</v>
      </c>
      <c r="C592" s="41" t="str">
        <f t="shared" si="81"/>
        <v>0.784265533184626+0.620425316584224i</v>
      </c>
      <c r="D592" s="41" t="str">
        <f>COMPLEX(COS($A592*'Med(1)'!$B$11),SIN($A592*'Med(1)'!$B$11))</f>
        <v>0.974077559833074-0.226214295369775i</v>
      </c>
      <c r="E592" s="41">
        <f>EXP(-A592*'Med(1)'!$B$10)</f>
        <v>0.99999999999999767</v>
      </c>
      <c r="F592" s="41" t="str">
        <f t="shared" si="86"/>
        <v>0.904284532646333+0.426930303464862i</v>
      </c>
      <c r="G592" s="41" t="str">
        <f>COMPLEX(COS(-$A592*'Med(1)'!$B$11),SIN(-$A592*'Med(1)'!$B$11))</f>
        <v>0.974077559833074+0.226214295369775i</v>
      </c>
      <c r="H592" s="42" t="str">
        <f t="shared" si="83"/>
        <v>0</v>
      </c>
      <c r="I592" s="41">
        <f t="shared" si="84"/>
        <v>0</v>
      </c>
      <c r="J592" s="41">
        <f>EXP('Med(1)'!$B$10*(A592-$A$1002))</f>
        <v>0.99999999999999845</v>
      </c>
      <c r="K592" s="41">
        <f t="shared" si="87"/>
        <v>0</v>
      </c>
      <c r="L592" s="41">
        <f t="shared" si="88"/>
        <v>2.39978207923367E-3</v>
      </c>
      <c r="M592" s="41">
        <f t="shared" si="89"/>
        <v>0</v>
      </c>
      <c r="N592" s="41"/>
    </row>
    <row r="593" spans="1:14" x14ac:dyDescent="0.25">
      <c r="A593" s="41">
        <f t="shared" si="85"/>
        <v>5.9100000000000786E-4</v>
      </c>
      <c r="B593" s="41">
        <f t="shared" si="82"/>
        <v>0.87536528277090198</v>
      </c>
      <c r="C593" s="41" t="str">
        <f t="shared" si="81"/>
        <v>0.784265533184626+0.620425316584224i</v>
      </c>
      <c r="D593" s="41" t="str">
        <f>COMPLEX(COS($A593*'Med(1)'!$B$11),SIN($A593*'Med(1)'!$B$11))</f>
        <v>0.98647095923801-0.163936105175278i</v>
      </c>
      <c r="E593" s="41">
        <f>EXP(-A593*'Med(1)'!$B$10)</f>
        <v>0.99999999999999767</v>
      </c>
      <c r="F593" s="41" t="str">
        <f t="shared" si="86"/>
        <v>0.875365282770902+0.483462120252884i</v>
      </c>
      <c r="G593" s="41" t="str">
        <f>COMPLEX(COS(-$A593*'Med(1)'!$B$11),SIN(-$A593*'Med(1)'!$B$11))</f>
        <v>0.98647095923801+0.163936105175278i</v>
      </c>
      <c r="H593" s="42" t="str">
        <f t="shared" si="83"/>
        <v>0</v>
      </c>
      <c r="I593" s="41">
        <f t="shared" si="84"/>
        <v>0</v>
      </c>
      <c r="J593" s="41">
        <f>EXP('Med(1)'!$B$10*(A593-$A$1002))</f>
        <v>0.99999999999999845</v>
      </c>
      <c r="K593" s="41">
        <f t="shared" si="87"/>
        <v>0</v>
      </c>
      <c r="L593" s="41">
        <f t="shared" si="88"/>
        <v>2.3230364365841799E-3</v>
      </c>
      <c r="M593" s="41">
        <f t="shared" si="89"/>
        <v>0</v>
      </c>
      <c r="N593" s="41"/>
    </row>
    <row r="594" spans="1:14" x14ac:dyDescent="0.25">
      <c r="A594" s="41">
        <f t="shared" si="85"/>
        <v>5.9200000000000788E-4</v>
      </c>
      <c r="B594" s="41">
        <f t="shared" si="82"/>
        <v>0.84291641185611099</v>
      </c>
      <c r="C594" s="41" t="str">
        <f t="shared" si="81"/>
        <v>0.784265533184626+0.620425316584224i</v>
      </c>
      <c r="D594" s="41" t="str">
        <f>COMPLEX(COS($A594*'Med(1)'!$B$11),SIN($A594*'Med(1)'!$B$11))</f>
        <v>0.994886740703361-0.1009968968466i</v>
      </c>
      <c r="E594" s="41">
        <f>EXP(-A594*'Med(1)'!$B$10)</f>
        <v>0.99999999999999767</v>
      </c>
      <c r="F594" s="41" t="str">
        <f t="shared" si="86"/>
        <v>0.842916411856111+0.538044535910937i</v>
      </c>
      <c r="G594" s="41" t="str">
        <f>COMPLEX(COS(-$A594*'Med(1)'!$B$11),SIN(-$A594*'Med(1)'!$B$11))</f>
        <v>0.994886740703361+0.1009968968466i</v>
      </c>
      <c r="H594" s="42" t="str">
        <f t="shared" si="83"/>
        <v>0</v>
      </c>
      <c r="I594" s="41">
        <f t="shared" si="84"/>
        <v>0</v>
      </c>
      <c r="J594" s="41">
        <f>EXP('Med(1)'!$B$10*(A594-$A$1002))</f>
        <v>0.99999999999999845</v>
      </c>
      <c r="K594" s="41">
        <f t="shared" si="87"/>
        <v>0</v>
      </c>
      <c r="L594" s="41">
        <f t="shared" si="88"/>
        <v>2.23692391767954E-3</v>
      </c>
      <c r="M594" s="41">
        <f t="shared" si="89"/>
        <v>0</v>
      </c>
      <c r="N594" s="41"/>
    </row>
    <row r="595" spans="1:14" x14ac:dyDescent="0.25">
      <c r="A595" s="41">
        <f t="shared" si="85"/>
        <v>5.9300000000000791E-4</v>
      </c>
      <c r="B595" s="41">
        <f t="shared" si="82"/>
        <v>0.80706875924382604</v>
      </c>
      <c r="C595" s="41" t="str">
        <f t="shared" si="81"/>
        <v>0.784265533184626+0.620425316584224i</v>
      </c>
      <c r="D595" s="41" t="str">
        <f>COMPLEX(COS($A595*'Med(1)'!$B$11),SIN($A595*'Med(1)'!$B$11))</f>
        <v>0.999290970373274-0.0376504519287762i</v>
      </c>
      <c r="E595" s="41">
        <f>EXP(-A595*'Med(1)'!$B$10)</f>
        <v>0.99999999999999767</v>
      </c>
      <c r="F595" s="41" t="str">
        <f t="shared" si="86"/>
        <v>0.807068759243826+0.59045746489703i</v>
      </c>
      <c r="G595" s="41" t="str">
        <f>COMPLEX(COS(-$A595*'Med(1)'!$B$11),SIN(-$A595*'Med(1)'!$B$11))</f>
        <v>0.999290970373274+0.0376504519287762i</v>
      </c>
      <c r="H595" s="42" t="str">
        <f t="shared" si="83"/>
        <v>0</v>
      </c>
      <c r="I595" s="41">
        <f t="shared" si="84"/>
        <v>0</v>
      </c>
      <c r="J595" s="41">
        <f>EXP('Med(1)'!$B$10*(A595-$A$1002))</f>
        <v>0.99999999999999845</v>
      </c>
      <c r="K595" s="41">
        <f t="shared" si="87"/>
        <v>0</v>
      </c>
      <c r="L595" s="41">
        <f t="shared" si="88"/>
        <v>2.1417917427767998E-3</v>
      </c>
      <c r="M595" s="41">
        <f t="shared" si="89"/>
        <v>0</v>
      </c>
      <c r="N595" s="41"/>
    </row>
    <row r="596" spans="1:14" x14ac:dyDescent="0.25">
      <c r="A596" s="41">
        <f t="shared" si="85"/>
        <v>5.9400000000000793E-4</v>
      </c>
      <c r="B596" s="41">
        <f t="shared" si="82"/>
        <v>0.76796686873919395</v>
      </c>
      <c r="C596" s="41" t="str">
        <f t="shared" si="81"/>
        <v>0.784265533184626+0.620425316584224i</v>
      </c>
      <c r="D596" s="41" t="str">
        <f>COMPLEX(COS($A596*'Med(1)'!$B$11),SIN($A596*'Med(1)'!$B$11))</f>
        <v>0.999665889647983+0.0258478059863086i</v>
      </c>
      <c r="E596" s="41">
        <f>EXP(-A596*'Med(1)'!$B$10)</f>
        <v>0.99999999999999767</v>
      </c>
      <c r="F596" s="41" t="str">
        <f t="shared" si="86"/>
        <v>0.767966868739194+0.640489569406803i</v>
      </c>
      <c r="G596" s="41" t="str">
        <f>COMPLEX(COS(-$A596*'Med(1)'!$B$11),SIN(-$A596*'Med(1)'!$B$11))</f>
        <v>0.999665889647983-0.0258478059863086i</v>
      </c>
      <c r="H596" s="42" t="str">
        <f t="shared" si="83"/>
        <v>0</v>
      </c>
      <c r="I596" s="41">
        <f t="shared" si="84"/>
        <v>0</v>
      </c>
      <c r="J596" s="41">
        <f>EXP('Med(1)'!$B$10*(A596-$A$1002))</f>
        <v>0.99999999999999845</v>
      </c>
      <c r="K596" s="41">
        <f t="shared" si="87"/>
        <v>0</v>
      </c>
      <c r="L596" s="41">
        <f t="shared" si="88"/>
        <v>2.0380235009131802E-3</v>
      </c>
      <c r="M596" s="41">
        <f t="shared" si="89"/>
        <v>0</v>
      </c>
      <c r="N596" s="41"/>
    </row>
    <row r="597" spans="1:14" x14ac:dyDescent="0.25">
      <c r="A597" s="41">
        <f t="shared" si="85"/>
        <v>5.9500000000000796E-4</v>
      </c>
      <c r="B597" s="41">
        <f t="shared" si="82"/>
        <v>0.725768405785577</v>
      </c>
      <c r="C597" s="41" t="str">
        <f t="shared" si="81"/>
        <v>0.784265533184626+0.620425316584224i</v>
      </c>
      <c r="D597" s="41" t="str">
        <f>COMPLEX(COS($A597*'Med(1)'!$B$11),SIN($A597*'Med(1)'!$B$11))</f>
        <v>0.996009986789492+0.0892418411710288i</v>
      </c>
      <c r="E597" s="41">
        <f>EXP(-A597*'Med(1)'!$B$10)</f>
        <v>0.99999999999999767</v>
      </c>
      <c r="F597" s="41" t="str">
        <f t="shared" si="86"/>
        <v>0.725768405785577+0.687939111523293i</v>
      </c>
      <c r="G597" s="41" t="str">
        <f>COMPLEX(COS(-$A597*'Med(1)'!$B$11),SIN(-$A597*'Med(1)'!$B$11))</f>
        <v>0.996009986789492-0.0892418411710288i</v>
      </c>
      <c r="H597" s="42" t="str">
        <f t="shared" si="83"/>
        <v>0</v>
      </c>
      <c r="I597" s="41">
        <f t="shared" si="84"/>
        <v>0</v>
      </c>
      <c r="J597" s="41">
        <f>EXP('Med(1)'!$B$10*(A597-$A$1002))</f>
        <v>0.99999999999999845</v>
      </c>
      <c r="K597" s="41">
        <f t="shared" si="87"/>
        <v>0</v>
      </c>
      <c r="L597" s="41">
        <f t="shared" si="88"/>
        <v>1.9260376032102201E-3</v>
      </c>
      <c r="M597" s="41">
        <f t="shared" si="89"/>
        <v>0</v>
      </c>
      <c r="N597" s="41"/>
    </row>
    <row r="598" spans="1:14" x14ac:dyDescent="0.25">
      <c r="A598" s="41">
        <f t="shared" si="85"/>
        <v>5.9600000000000798E-4</v>
      </c>
      <c r="B598" s="41">
        <f t="shared" si="82"/>
        <v>0.68064352173075804</v>
      </c>
      <c r="C598" s="41" t="str">
        <f t="shared" si="81"/>
        <v>0.784265533184626+0.620425316584224i</v>
      </c>
      <c r="D598" s="41" t="str">
        <f>COMPLEX(COS($A598*'Med(1)'!$B$11),SIN($A598*'Med(1)'!$B$11))</f>
        <v>0.988338003017154+0.152276038141477i</v>
      </c>
      <c r="E598" s="41">
        <f>EXP(-A598*'Med(1)'!$B$10)</f>
        <v>0.99999999999999767</v>
      </c>
      <c r="F598" s="41" t="str">
        <f t="shared" si="86"/>
        <v>0.680643521730758+0.732614766658404i</v>
      </c>
      <c r="G598" s="41" t="str">
        <f>COMPLEX(COS(-$A598*'Med(1)'!$B$11),SIN(-$A598*'Med(1)'!$B$11))</f>
        <v>0.988338003017154-0.152276038141477i</v>
      </c>
      <c r="H598" s="42" t="str">
        <f t="shared" si="83"/>
        <v>0</v>
      </c>
      <c r="I598" s="41">
        <f t="shared" si="84"/>
        <v>0</v>
      </c>
      <c r="J598" s="41">
        <f>EXP('Med(1)'!$B$10*(A598-$A$1002))</f>
        <v>0.99999999999999845</v>
      </c>
      <c r="K598" s="41">
        <f t="shared" si="87"/>
        <v>0</v>
      </c>
      <c r="L598" s="41">
        <f t="shared" si="88"/>
        <v>1.8062855957692199E-3</v>
      </c>
      <c r="M598" s="41">
        <f t="shared" si="89"/>
        <v>0</v>
      </c>
      <c r="N598" s="41"/>
    </row>
    <row r="599" spans="1:14" x14ac:dyDescent="0.25">
      <c r="A599" s="41">
        <f t="shared" si="85"/>
        <v>5.9700000000000801E-4</v>
      </c>
      <c r="B599" s="41">
        <f t="shared" si="82"/>
        <v>0.63277416774790796</v>
      </c>
      <c r="C599" s="41" t="str">
        <f t="shared" si="81"/>
        <v>0.784265533184626+0.620425316584224i</v>
      </c>
      <c r="D599" s="41" t="str">
        <f>COMPLEX(COS($A599*'Med(1)'!$B$11),SIN($A599*'Med(1)'!$B$11))</f>
        <v>0.976680873068577+0.214696232342354i</v>
      </c>
      <c r="E599" s="41">
        <f>EXP(-A599*'Med(1)'!$B$10)</f>
        <v>0.99999999999999767</v>
      </c>
      <c r="F599" s="41" t="str">
        <f t="shared" si="86"/>
        <v>0.632774167747908+0.774336395006033i</v>
      </c>
      <c r="G599" s="41" t="str">
        <f>COMPLEX(COS(-$A599*'Med(1)'!$B$11),SIN(-$A599*'Med(1)'!$B$11))</f>
        <v>0.976680873068577-0.214696232342354i</v>
      </c>
      <c r="H599" s="42" t="str">
        <f t="shared" si="83"/>
        <v>0</v>
      </c>
      <c r="I599" s="41">
        <f t="shared" si="84"/>
        <v>0</v>
      </c>
      <c r="J599" s="41">
        <f>EXP('Med(1)'!$B$10*(A599-$A$1002))</f>
        <v>0.99999999999999845</v>
      </c>
      <c r="K599" s="41">
        <f t="shared" si="87"/>
        <v>0</v>
      </c>
      <c r="L599" s="41">
        <f t="shared" si="88"/>
        <v>1.67925033896088E-3</v>
      </c>
      <c r="M599" s="41">
        <f t="shared" si="89"/>
        <v>0</v>
      </c>
      <c r="N599" s="41"/>
    </row>
    <row r="600" spans="1:14" x14ac:dyDescent="0.25">
      <c r="A600" s="41">
        <f t="shared" si="85"/>
        <v>5.9800000000000803E-4</v>
      </c>
      <c r="B600" s="41">
        <f t="shared" si="82"/>
        <v>0.58235336117766501</v>
      </c>
      <c r="C600" s="41" t="str">
        <f t="shared" si="81"/>
        <v>0.784265533184626+0.620425316584224i</v>
      </c>
      <c r="D600" s="41" t="str">
        <f>COMPLEX(COS($A600*'Med(1)'!$B$11),SIN($A600*'Med(1)'!$B$11))</f>
        <v>0.961085600465535+0.276250734981471i</v>
      </c>
      <c r="E600" s="41">
        <f>EXP(-A600*'Med(1)'!$B$10)</f>
        <v>0.99999999999999767</v>
      </c>
      <c r="F600" s="41" t="str">
        <f t="shared" si="86"/>
        <v>0.582353361177665+0.812935767896255i</v>
      </c>
      <c r="G600" s="41" t="str">
        <f>COMPLEX(COS(-$A600*'Med(1)'!$B$11),SIN(-$A600*'Med(1)'!$B$11))</f>
        <v>0.961085600465535-0.276250734981471i</v>
      </c>
      <c r="H600" s="42" t="str">
        <f t="shared" si="83"/>
        <v>0</v>
      </c>
      <c r="I600" s="41">
        <f t="shared" si="84"/>
        <v>0</v>
      </c>
      <c r="J600" s="41">
        <f>EXP('Med(1)'!$B$10*(A600-$A$1002))</f>
        <v>0.99999999999999845</v>
      </c>
      <c r="K600" s="41">
        <f t="shared" si="87"/>
        <v>0</v>
      </c>
      <c r="L600" s="41">
        <f t="shared" si="88"/>
        <v>1.5454440604506399E-3</v>
      </c>
      <c r="M600" s="41">
        <f t="shared" si="89"/>
        <v>0</v>
      </c>
      <c r="N600" s="41"/>
    </row>
    <row r="601" spans="1:14" x14ac:dyDescent="0.25">
      <c r="A601" s="41">
        <f t="shared" si="85"/>
        <v>5.9900000000000805E-4</v>
      </c>
      <c r="B601" s="41">
        <f t="shared" si="82"/>
        <v>0.52958440724950195</v>
      </c>
      <c r="C601" s="41" t="str">
        <f t="shared" si="81"/>
        <v>0.784265533184626+0.620425316584224i</v>
      </c>
      <c r="D601" s="41" t="str">
        <f>COMPLEX(COS($A601*'Med(1)'!$B$11),SIN($A601*'Med(1)'!$B$11))</f>
        <v>0.941615067987794+0.336691347881619i</v>
      </c>
      <c r="E601" s="41">
        <f>EXP(-A601*'Med(1)'!$B$10)</f>
        <v>0.99999999999999767</v>
      </c>
      <c r="F601" s="41" t="str">
        <f t="shared" si="86"/>
        <v>0.529584407249502+0.848257246121829i</v>
      </c>
      <c r="G601" s="41" t="str">
        <f>COMPLEX(COS(-$A601*'Med(1)'!$B$11),SIN(-$A601*'Med(1)'!$B$11))</f>
        <v>0.941615067987794-0.336691347881619i</v>
      </c>
      <c r="H601" s="42" t="str">
        <f t="shared" si="83"/>
        <v>0</v>
      </c>
      <c r="I601" s="41">
        <f t="shared" si="84"/>
        <v>0</v>
      </c>
      <c r="J601" s="41">
        <f>EXP('Med(1)'!$B$10*(A601-$A$1002))</f>
        <v>0.99999999999999845</v>
      </c>
      <c r="K601" s="41">
        <f t="shared" si="87"/>
        <v>0</v>
      </c>
      <c r="L601" s="41">
        <f t="shared" si="88"/>
        <v>1.40540628980988E-3</v>
      </c>
      <c r="M601" s="41">
        <f t="shared" si="89"/>
        <v>0</v>
      </c>
      <c r="N601" s="41"/>
    </row>
    <row r="602" spans="1:14" x14ac:dyDescent="0.25">
      <c r="A602" s="41">
        <f t="shared" si="85"/>
        <v>6.0000000000000808E-4</v>
      </c>
      <c r="B602" s="41">
        <f t="shared" si="82"/>
        <v>0.474680079320635</v>
      </c>
      <c r="C602" s="41" t="str">
        <f t="shared" si="81"/>
        <v>0.784265533184626+0.620425316584224i</v>
      </c>
      <c r="D602" s="41" t="str">
        <f>COMPLEX(COS($A602*'Med(1)'!$B$11),SIN($A602*'Med(1)'!$B$11))</f>
        <v>0.918347784119107+0.395774364257622i</v>
      </c>
      <c r="E602" s="41">
        <f>EXP(-A602*'Med(1)'!$B$10)</f>
        <v>0.99999999999999767</v>
      </c>
      <c r="F602" s="41" t="str">
        <f t="shared" si="86"/>
        <v>0.474680079320635+0.880158407501826i</v>
      </c>
      <c r="G602" s="41" t="str">
        <f>COMPLEX(COS(-$A602*'Med(1)'!$B$11),SIN(-$A602*'Med(1)'!$B$11))</f>
        <v>0.918347784119107-0.395774364257622i</v>
      </c>
      <c r="H602" s="42" t="str">
        <f t="shared" si="83"/>
        <v>0</v>
      </c>
      <c r="I602" s="41">
        <f t="shared" si="84"/>
        <v>0</v>
      </c>
      <c r="J602" s="41">
        <f>EXP('Med(1)'!$B$10*(A602-$A$1002))</f>
        <v>0.99999999999999845</v>
      </c>
      <c r="K602" s="41">
        <f t="shared" si="87"/>
        <v>0</v>
      </c>
      <c r="L602" s="41">
        <f t="shared" si="88"/>
        <v>1.2597016830413899E-3</v>
      </c>
      <c r="M602" s="41">
        <f t="shared" si="89"/>
        <v>0</v>
      </c>
      <c r="N602" s="41"/>
    </row>
    <row r="603" spans="1:14" x14ac:dyDescent="0.25">
      <c r="A603" s="41">
        <f t="shared" si="85"/>
        <v>6.010000000000081E-4</v>
      </c>
      <c r="B603" s="41">
        <f t="shared" si="82"/>
        <v>0.417861760937835</v>
      </c>
      <c r="C603" s="41" t="str">
        <f t="shared" si="81"/>
        <v>0.784265533184626+0.620425316584224i</v>
      </c>
      <c r="D603" s="41" t="str">
        <f>COMPLEX(COS($A603*'Med(1)'!$B$11),SIN($A603*'Med(1)'!$B$11))</f>
        <v>0.891377566487717+0.453261551383344i</v>
      </c>
      <c r="E603" s="41">
        <f>EXP(-A603*'Med(1)'!$B$10)</f>
        <v>0.99999999999999767</v>
      </c>
      <c r="F603" s="41" t="str">
        <f t="shared" si="86"/>
        <v>0.417861760937835+0.908510621151964i</v>
      </c>
      <c r="G603" s="41" t="str">
        <f>COMPLEX(COS(-$A603*'Med(1)'!$B$11),SIN(-$A603*'Med(1)'!$B$11))</f>
        <v>0.891377566487717-0.453261551383344i</v>
      </c>
      <c r="H603" s="42" t="str">
        <f t="shared" si="83"/>
        <v>0</v>
      </c>
      <c r="I603" s="41">
        <f t="shared" si="84"/>
        <v>0</v>
      </c>
      <c r="J603" s="41">
        <f>EXP('Med(1)'!$B$10*(A603-$A$1002))</f>
        <v>0.99999999999999845</v>
      </c>
      <c r="K603" s="41">
        <f t="shared" si="87"/>
        <v>0</v>
      </c>
      <c r="L603" s="41">
        <f t="shared" si="88"/>
        <v>1.1089177457907801E-3</v>
      </c>
      <c r="M603" s="41">
        <f t="shared" si="89"/>
        <v>0</v>
      </c>
      <c r="N603" s="41"/>
    </row>
    <row r="604" spans="1:14" x14ac:dyDescent="0.25">
      <c r="A604" s="41">
        <f t="shared" si="85"/>
        <v>6.0200000000000813E-4</v>
      </c>
      <c r="B604" s="41">
        <f t="shared" si="82"/>
        <v>0.359358553181441</v>
      </c>
      <c r="C604" s="41" t="str">
        <f t="shared" si="81"/>
        <v>0.784265533184626+0.620425316584224i</v>
      </c>
      <c r="D604" s="41" t="str">
        <f>COMPLEX(COS($A604*'Med(1)'!$B$11),SIN($A604*'Med(1)'!$B$11))</f>
        <v>0.860813163577777+0.508921111186418i</v>
      </c>
      <c r="E604" s="41">
        <f>EXP(-A604*'Med(1)'!$B$10)</f>
        <v>0.99999999999999767</v>
      </c>
      <c r="F604" s="41" t="str">
        <f t="shared" si="86"/>
        <v>0.359358553181441+0.933199566146136i</v>
      </c>
      <c r="G604" s="41" t="str">
        <f>COMPLEX(COS(-$A604*'Med(1)'!$B$11),SIN(-$A604*'Med(1)'!$B$11))</f>
        <v>0.860813163577777-0.508921111186418i</v>
      </c>
      <c r="H604" s="42" t="str">
        <f t="shared" si="83"/>
        <v>0</v>
      </c>
      <c r="I604" s="41">
        <f t="shared" si="84"/>
        <v>0</v>
      </c>
      <c r="J604" s="41">
        <f>EXP('Med(1)'!$B$10*(A604-$A$1002))</f>
        <v>0.99999999999999845</v>
      </c>
      <c r="K604" s="41">
        <f t="shared" si="87"/>
        <v>0</v>
      </c>
      <c r="L604" s="41">
        <f t="shared" si="88"/>
        <v>9.5366246442417195E-4</v>
      </c>
      <c r="M604" s="41">
        <f t="shared" si="89"/>
        <v>0</v>
      </c>
      <c r="N604" s="41"/>
    </row>
    <row r="605" spans="1:14" x14ac:dyDescent="0.25">
      <c r="A605" s="41">
        <f t="shared" si="85"/>
        <v>6.0300000000000815E-4</v>
      </c>
      <c r="B605" s="41">
        <f t="shared" si="82"/>
        <v>0.29940635089105999</v>
      </c>
      <c r="C605" s="41" t="str">
        <f t="shared" si="81"/>
        <v>0.784265533184626+0.620425316584224i</v>
      </c>
      <c r="D605" s="41" t="str">
        <f>COMPLEX(COS($A605*'Med(1)'!$B$11),SIN($A605*'Med(1)'!$B$11))</f>
        <v>0.826777816237076+0.56252861489728i</v>
      </c>
      <c r="E605" s="41">
        <f>EXP(-A605*'Med(1)'!$B$10)</f>
        <v>0.99999999999999767</v>
      </c>
      <c r="F605" s="41" t="str">
        <f t="shared" si="86"/>
        <v>0.29940635089106+0.954125692477724i</v>
      </c>
      <c r="G605" s="41" t="str">
        <f>COMPLEX(COS(-$A605*'Med(1)'!$B$11),SIN(-$A605*'Med(1)'!$B$11))</f>
        <v>0.826777816237076-0.56252861489728i</v>
      </c>
      <c r="H605" s="42" t="str">
        <f t="shared" si="83"/>
        <v>0</v>
      </c>
      <c r="I605" s="41">
        <f t="shared" si="84"/>
        <v>0</v>
      </c>
      <c r="J605" s="41">
        <f>EXP('Med(1)'!$B$10*(A605-$A$1002))</f>
        <v>0.99999999999999845</v>
      </c>
      <c r="K605" s="41">
        <f t="shared" si="87"/>
        <v>0</v>
      </c>
      <c r="L605" s="41">
        <f t="shared" si="88"/>
        <v>7.9456185452430499E-4</v>
      </c>
      <c r="M605" s="41">
        <f t="shared" si="89"/>
        <v>0</v>
      </c>
      <c r="N605" s="41"/>
    </row>
    <row r="606" spans="1:14" x14ac:dyDescent="0.25">
      <c r="A606" s="41">
        <f t="shared" si="85"/>
        <v>6.0400000000000818E-4</v>
      </c>
      <c r="B606" s="41">
        <f t="shared" si="82"/>
        <v>0.23824689149759101</v>
      </c>
      <c r="C606" s="41" t="str">
        <f t="shared" si="81"/>
        <v>0.784265533184626+0.620425316584224i</v>
      </c>
      <c r="D606" s="41" t="str">
        <f>COMPLEX(COS($A606*'Med(1)'!$B$11),SIN($A606*'Med(1)'!$B$11))</f>
        <v>0.789408760749044+0.613867907984005i</v>
      </c>
      <c r="E606" s="41">
        <f>EXP(-A606*'Med(1)'!$B$10)</f>
        <v>0.99999999999999767</v>
      </c>
      <c r="F606" s="41" t="str">
        <f t="shared" si="86"/>
        <v>0.238246891497591+0.97120462246209i</v>
      </c>
      <c r="G606" s="41" t="str">
        <f>COMPLEX(COS(-$A606*'Med(1)'!$B$11),SIN(-$A606*'Med(1)'!$B$11))</f>
        <v>0.789408760749044-0.613867907984005i</v>
      </c>
      <c r="H606" s="42" t="str">
        <f t="shared" si="83"/>
        <v>0</v>
      </c>
      <c r="I606" s="41">
        <f t="shared" si="84"/>
        <v>0</v>
      </c>
      <c r="J606" s="41">
        <f>EXP('Med(1)'!$B$10*(A606-$A$1002))</f>
        <v>0.99999999999999845</v>
      </c>
      <c r="K606" s="41">
        <f t="shared" si="87"/>
        <v>0</v>
      </c>
      <c r="L606" s="41">
        <f t="shared" si="88"/>
        <v>6.3225743668962695E-4</v>
      </c>
      <c r="M606" s="41">
        <f t="shared" si="89"/>
        <v>0</v>
      </c>
      <c r="N606" s="41"/>
    </row>
    <row r="607" spans="1:14" x14ac:dyDescent="0.25">
      <c r="A607" s="41">
        <f t="shared" si="85"/>
        <v>6.050000000000082E-4</v>
      </c>
      <c r="B607" s="41">
        <f t="shared" si="82"/>
        <v>0.176126780296987</v>
      </c>
      <c r="C607" s="41" t="str">
        <f t="shared" si="81"/>
        <v>0.784265533184626+0.620425316584224i</v>
      </c>
      <c r="D607" s="41" t="str">
        <f>COMPLEX(COS($A607*'Med(1)'!$B$11),SIN($A607*'Med(1)'!$B$11))</f>
        <v>0.748856675472834+0.662731981723965i</v>
      </c>
      <c r="E607" s="41">
        <f>EXP(-A607*'Med(1)'!$B$10)</f>
        <v>0.99999999999999767</v>
      </c>
      <c r="F607" s="41" t="str">
        <f t="shared" si="86"/>
        <v>0.176126780296987+0.984367490961689i</v>
      </c>
      <c r="G607" s="41" t="str">
        <f>COMPLEX(COS(-$A607*'Med(1)'!$B$11),SIN(-$A607*'Med(1)'!$B$11))</f>
        <v>0.748856675472834-0.662731981723965i</v>
      </c>
      <c r="H607" s="42" t="str">
        <f t="shared" si="83"/>
        <v>0</v>
      </c>
      <c r="I607" s="41">
        <f t="shared" si="84"/>
        <v>0</v>
      </c>
      <c r="J607" s="41">
        <f>EXP('Med(1)'!$B$10*(A607-$A$1002))</f>
        <v>0.99999999999999845</v>
      </c>
      <c r="K607" s="41">
        <f t="shared" si="87"/>
        <v>0</v>
      </c>
      <c r="L607" s="41">
        <f t="shared" si="88"/>
        <v>4.6740364981465502E-4</v>
      </c>
      <c r="M607" s="41">
        <f t="shared" si="89"/>
        <v>0</v>
      </c>
      <c r="N607" s="41"/>
    </row>
    <row r="608" spans="1:14" x14ac:dyDescent="0.25">
      <c r="A608" s="41">
        <f t="shared" si="85"/>
        <v>6.0600000000000822E-4</v>
      </c>
      <c r="B608" s="41">
        <f t="shared" si="82"/>
        <v>0.11329649609596899</v>
      </c>
      <c r="C608" s="41" t="str">
        <f t="shared" si="81"/>
        <v>0.784265533184626+0.620425316584224i</v>
      </c>
      <c r="D608" s="41" t="str">
        <f>COMPLEX(COS($A608*'Med(1)'!$B$11),SIN($A608*'Med(1)'!$B$11))</f>
        <v>0.70528507328268+0.708923807898032i</v>
      </c>
      <c r="E608" s="41">
        <f>EXP(-A608*'Med(1)'!$B$10)</f>
        <v>0.99999999999999767</v>
      </c>
      <c r="F608" s="41" t="str">
        <f t="shared" si="86"/>
        <v>0.113296496095969+0.993561223061957i</v>
      </c>
      <c r="G608" s="41" t="str">
        <f>COMPLEX(COS(-$A608*'Med(1)'!$B$11),SIN(-$A608*'Med(1)'!$B$11))</f>
        <v>0.70528507328268-0.708923807898032i</v>
      </c>
      <c r="H608" s="42" t="str">
        <f t="shared" si="83"/>
        <v>0</v>
      </c>
      <c r="I608" s="41">
        <f t="shared" si="84"/>
        <v>0</v>
      </c>
      <c r="J608" s="41">
        <f>EXP('Med(1)'!$B$10*(A608-$A$1002))</f>
        <v>0.99999999999999845</v>
      </c>
      <c r="K608" s="41">
        <f t="shared" si="87"/>
        <v>0</v>
      </c>
      <c r="L608" s="41">
        <f t="shared" si="88"/>
        <v>3.0066521228159701E-4</v>
      </c>
      <c r="M608" s="41">
        <f t="shared" si="89"/>
        <v>0</v>
      </c>
      <c r="N608" s="41"/>
    </row>
    <row r="609" spans="1:14" x14ac:dyDescent="0.25">
      <c r="A609" s="41">
        <f t="shared" si="85"/>
        <v>6.0700000000000825E-4</v>
      </c>
      <c r="B609" s="41">
        <f t="shared" si="82"/>
        <v>5.0009381239013599E-2</v>
      </c>
      <c r="C609" s="41" t="str">
        <f t="shared" si="81"/>
        <v>0.784265533184626+0.620425316584224i</v>
      </c>
      <c r="D609" s="41" t="str">
        <f>COMPLEX(COS($A609*'Med(1)'!$B$11),SIN($A609*'Med(1)'!$B$11))</f>
        <v>0.658869642256262+0.752257133241756i</v>
      </c>
      <c r="E609" s="41">
        <f>EXP(-A609*'Med(1)'!$B$10)</f>
        <v>0.99999999999999767</v>
      </c>
      <c r="F609" s="41" t="str">
        <f t="shared" si="86"/>
        <v>0.0500093812390136+0.998748748078357i</v>
      </c>
      <c r="G609" s="41" t="str">
        <f>COMPLEX(COS(-$A609*'Med(1)'!$B$11),SIN(-$A609*'Med(1)'!$B$11))</f>
        <v>0.658869642256262-0.752257133241756i</v>
      </c>
      <c r="H609" s="42" t="str">
        <f t="shared" si="83"/>
        <v>0</v>
      </c>
      <c r="I609" s="41">
        <f t="shared" si="84"/>
        <v>0</v>
      </c>
      <c r="J609" s="41">
        <f>EXP('Med(1)'!$B$10*(A609-$A$1002))</f>
        <v>0.99999999999999845</v>
      </c>
      <c r="K609" s="41">
        <f t="shared" si="87"/>
        <v>0</v>
      </c>
      <c r="L609" s="41">
        <f t="shared" si="88"/>
        <v>1.3271444170314699E-4</v>
      </c>
      <c r="M609" s="41">
        <f t="shared" si="89"/>
        <v>0</v>
      </c>
      <c r="N609" s="41"/>
    </row>
    <row r="610" spans="1:14" x14ac:dyDescent="0.25">
      <c r="A610" s="41">
        <f t="shared" si="85"/>
        <v>6.0800000000000827E-4</v>
      </c>
      <c r="B610" s="41">
        <f t="shared" si="82"/>
        <v>-1.34793799108126E-2</v>
      </c>
      <c r="C610" s="41" t="str">
        <f t="shared" si="81"/>
        <v>0.784265533184626+0.620425316584224i</v>
      </c>
      <c r="D610" s="41" t="str">
        <f>COMPLEX(COS($A610*'Med(1)'!$B$11),SIN($A610*'Med(1)'!$B$11))</f>
        <v>0.609797537270678+0.792557230450026i</v>
      </c>
      <c r="E610" s="41">
        <f>EXP(-A610*'Med(1)'!$B$10)</f>
        <v>0.99999999999999767</v>
      </c>
      <c r="F610" s="41" t="str">
        <f t="shared" si="86"/>
        <v>-0.0134793799108126+0.999909149031659i</v>
      </c>
      <c r="G610" s="41" t="str">
        <f>COMPLEX(COS(-$A610*'Med(1)'!$B$11),SIN(-$A610*'Med(1)'!$B$11))</f>
        <v>0.609797537270678-0.792557230450026i</v>
      </c>
      <c r="H610" s="42" t="str">
        <f t="shared" si="83"/>
        <v>0</v>
      </c>
      <c r="I610" s="41">
        <f t="shared" si="84"/>
        <v>0</v>
      </c>
      <c r="J610" s="41">
        <f>EXP('Med(1)'!$B$10*(A610-$A$1002))</f>
        <v>0.99999999999999845</v>
      </c>
      <c r="K610" s="41">
        <f t="shared" si="87"/>
        <v>0</v>
      </c>
      <c r="L610" s="41">
        <f t="shared" si="88"/>
        <v>-3.5771455975794598E-5</v>
      </c>
      <c r="M610" s="41">
        <f t="shared" si="89"/>
        <v>0</v>
      </c>
      <c r="N610" s="41"/>
    </row>
    <row r="611" spans="1:14" x14ac:dyDescent="0.25">
      <c r="A611" s="41">
        <f t="shared" si="85"/>
        <v>6.090000000000083E-4</v>
      </c>
      <c r="B611" s="41">
        <f t="shared" si="82"/>
        <v>-7.6913789918475306E-2</v>
      </c>
      <c r="C611" s="41" t="str">
        <f t="shared" si="81"/>
        <v>0.784265533184626+0.620425316584224i</v>
      </c>
      <c r="D611" s="41" t="str">
        <f>COMPLEX(COS($A611*'Med(1)'!$B$11),SIN($A611*'Med(1)'!$B$11))</f>
        <v>0.558266625362245+0.829661602707183i</v>
      </c>
      <c r="E611" s="41">
        <f>EXP(-A611*'Med(1)'!$B$10)</f>
        <v>0.99999999999999767</v>
      </c>
      <c r="F611" s="41" t="str">
        <f t="shared" si="86"/>
        <v>-0.0769137899184753+0.997037746988735i</v>
      </c>
      <c r="G611" s="41" t="str">
        <f>COMPLEX(COS(-$A611*'Med(1)'!$B$11),SIN(-$A611*'Med(1)'!$B$11))</f>
        <v>0.558266625362245-0.829661602707183i</v>
      </c>
      <c r="H611" s="42" t="str">
        <f t="shared" si="83"/>
        <v>0</v>
      </c>
      <c r="I611" s="41">
        <f t="shared" si="84"/>
        <v>0</v>
      </c>
      <c r="J611" s="41">
        <f>EXP('Med(1)'!$B$10*(A611-$A$1002))</f>
        <v>0.99999999999999845</v>
      </c>
      <c r="K611" s="41">
        <f t="shared" si="87"/>
        <v>0</v>
      </c>
      <c r="L611" s="41">
        <f t="shared" si="88"/>
        <v>-2.0411311708732799E-4</v>
      </c>
      <c r="M611" s="41">
        <f t="shared" si="89"/>
        <v>0</v>
      </c>
      <c r="N611" s="41"/>
    </row>
    <row r="612" spans="1:14" x14ac:dyDescent="0.25">
      <c r="A612" s="41">
        <f t="shared" si="85"/>
        <v>6.1000000000000832E-4</v>
      </c>
      <c r="B612" s="41">
        <f t="shared" si="82"/>
        <v>-0.140038070501942</v>
      </c>
      <c r="C612" s="41" t="str">
        <f t="shared" si="81"/>
        <v>0.784265533184626+0.620425316584224i</v>
      </c>
      <c r="D612" s="41" t="str">
        <f>COMPLEX(COS($A612*'Med(1)'!$B$11),SIN($A612*'Med(1)'!$B$11))</f>
        <v>0.504484687893126+0.863420638901674i</v>
      </c>
      <c r="E612" s="41">
        <f>EXP(-A612*'Med(1)'!$B$10)</f>
        <v>0.99999999999999767</v>
      </c>
      <c r="F612" s="41" t="str">
        <f t="shared" si="86"/>
        <v>-0.140038070501942+0.990146119928816i</v>
      </c>
      <c r="G612" s="41" t="str">
        <f>COMPLEX(COS(-$A612*'Med(1)'!$B$11),SIN(-$A612*'Med(1)'!$B$11))</f>
        <v>0.504484687893126-0.863420638901674i</v>
      </c>
      <c r="H612" s="42" t="str">
        <f t="shared" si="83"/>
        <v>0</v>
      </c>
      <c r="I612" s="41">
        <f t="shared" si="84"/>
        <v>0</v>
      </c>
      <c r="J612" s="41">
        <f>EXP('Med(1)'!$B$10*(A612-$A$1002))</f>
        <v>0.99999999999999845</v>
      </c>
      <c r="K612" s="41">
        <f t="shared" si="87"/>
        <v>0</v>
      </c>
      <c r="L612" s="41">
        <f t="shared" si="88"/>
        <v>-3.7163175954979598E-4</v>
      </c>
      <c r="M612" s="41">
        <f t="shared" si="89"/>
        <v>0</v>
      </c>
      <c r="N612" s="41"/>
    </row>
    <row r="613" spans="1:14" x14ac:dyDescent="0.25">
      <c r="A613" s="41">
        <f t="shared" si="85"/>
        <v>6.1100000000000835E-4</v>
      </c>
      <c r="B613" s="41">
        <f t="shared" si="82"/>
        <v>-0.20259769387351101</v>
      </c>
      <c r="C613" s="41" t="str">
        <f t="shared" si="81"/>
        <v>0.784265533184626+0.620425316584224i</v>
      </c>
      <c r="D613" s="41" t="str">
        <f>COMPLEX(COS($A613*'Med(1)'!$B$11),SIN($A613*'Med(1)'!$B$11))</f>
        <v>0.448668582741713+0.893698216883386i</v>
      </c>
      <c r="E613" s="41">
        <f>EXP(-A613*'Med(1)'!$B$10)</f>
        <v>0.99999999999999767</v>
      </c>
      <c r="F613" s="41" t="str">
        <f t="shared" si="86"/>
        <v>-0.202597693873511+0.979262056059119i</v>
      </c>
      <c r="G613" s="41" t="str">
        <f>COMPLEX(COS(-$A613*'Med(1)'!$B$11),SIN(-$A613*'Med(1)'!$B$11))</f>
        <v>0.448668582741713-0.893698216883386i</v>
      </c>
      <c r="H613" s="42" t="str">
        <f t="shared" si="83"/>
        <v>0</v>
      </c>
      <c r="I613" s="41">
        <f t="shared" si="84"/>
        <v>0</v>
      </c>
      <c r="J613" s="41">
        <f>EXP('Med(1)'!$B$10*(A613-$A$1002))</f>
        <v>0.99999999999999845</v>
      </c>
      <c r="K613" s="41">
        <f t="shared" si="87"/>
        <v>0</v>
      </c>
      <c r="L613" s="41">
        <f t="shared" si="88"/>
        <v>-5.3765191983204104E-4</v>
      </c>
      <c r="M613" s="41">
        <f t="shared" si="89"/>
        <v>0</v>
      </c>
      <c r="N613" s="41"/>
    </row>
    <row r="614" spans="1:14" x14ac:dyDescent="0.25">
      <c r="A614" s="41">
        <f t="shared" si="85"/>
        <v>6.1200000000000837E-4</v>
      </c>
      <c r="B614" s="41">
        <f t="shared" si="82"/>
        <v>-0.26434040903899803</v>
      </c>
      <c r="C614" s="41" t="str">
        <f t="shared" ref="C614:C677" si="90">C613</f>
        <v>0.784265533184626+0.620425316584224i</v>
      </c>
      <c r="D614" s="41" t="str">
        <f>COMPLEX(COS($A614*'Med(1)'!$B$11),SIN($A614*'Med(1)'!$B$11))</f>
        <v>0.391043369894897+0.92037225233122i</v>
      </c>
      <c r="E614" s="41">
        <f>EXP(-A614*'Med(1)'!$B$10)</f>
        <v>0.99999999999999767</v>
      </c>
      <c r="F614" s="41" t="str">
        <f t="shared" si="86"/>
        <v>-0.264340409038998+0.964429441768081i</v>
      </c>
      <c r="G614" s="41" t="str">
        <f>COMPLEX(COS(-$A614*'Med(1)'!$B$11),SIN(-$A614*'Med(1)'!$B$11))</f>
        <v>0.391043369894897-0.92037225233122i</v>
      </c>
      <c r="H614" s="42" t="str">
        <f t="shared" si="83"/>
        <v>0</v>
      </c>
      <c r="I614" s="41">
        <f t="shared" si="84"/>
        <v>0</v>
      </c>
      <c r="J614" s="41">
        <f>EXP('Med(1)'!$B$10*(A614-$A$1002))</f>
        <v>0.99999999999999845</v>
      </c>
      <c r="K614" s="41">
        <f t="shared" si="87"/>
        <v>0</v>
      </c>
      <c r="L614" s="41">
        <f t="shared" si="88"/>
        <v>-7.0150417653686101E-4</v>
      </c>
      <c r="M614" s="41">
        <f t="shared" si="89"/>
        <v>0</v>
      </c>
      <c r="N614" s="41"/>
    </row>
    <row r="615" spans="1:14" x14ac:dyDescent="0.25">
      <c r="A615" s="41">
        <f t="shared" si="85"/>
        <v>6.1300000000000839E-4</v>
      </c>
      <c r="B615" s="41">
        <f t="shared" si="82"/>
        <v>-0.32501725891639799</v>
      </c>
      <c r="C615" s="41" t="str">
        <f t="shared" si="90"/>
        <v>0.784265533184626+0.620425316584224i</v>
      </c>
      <c r="D615" s="41" t="str">
        <f>COMPLEX(COS($A615*'Med(1)'!$B$11),SIN($A615*'Med(1)'!$B$11))</f>
        <v>0.331841403968147+0.943335191017726i</v>
      </c>
      <c r="E615" s="41">
        <f>EXP(-A615*'Med(1)'!$B$10)</f>
        <v>0.99999999999999767</v>
      </c>
      <c r="F615" s="41" t="str">
        <f t="shared" si="86"/>
        <v>-0.325017258916398+0.945708084668027i</v>
      </c>
      <c r="G615" s="41" t="str">
        <f>COMPLEX(COS(-$A615*'Med(1)'!$B$11),SIN(-$A615*'Med(1)'!$B$11))</f>
        <v>0.331841403968147-0.943335191017726i</v>
      </c>
      <c r="H615" s="42" t="str">
        <f t="shared" si="83"/>
        <v>0</v>
      </c>
      <c r="I615" s="41">
        <f t="shared" si="84"/>
        <v>0</v>
      </c>
      <c r="J615" s="41">
        <f>EXP('Med(1)'!$B$10*(A615-$A$1002))</f>
        <v>0.99999999999999845</v>
      </c>
      <c r="K615" s="41">
        <f t="shared" si="87"/>
        <v>0</v>
      </c>
      <c r="L615" s="41">
        <f t="shared" si="88"/>
        <v>-8.6252784962127598E-4</v>
      </c>
      <c r="M615" s="41">
        <f t="shared" si="89"/>
        <v>0</v>
      </c>
      <c r="N615" s="41"/>
    </row>
    <row r="616" spans="1:14" x14ac:dyDescent="0.25">
      <c r="A616" s="41">
        <f t="shared" si="85"/>
        <v>6.1400000000000842E-4</v>
      </c>
      <c r="B616" s="41">
        <f t="shared" si="82"/>
        <v>-0.38438358417304302</v>
      </c>
      <c r="C616" s="41" t="str">
        <f t="shared" si="90"/>
        <v>0.784265533184626+0.620425316584224i</v>
      </c>
      <c r="D616" s="41" t="str">
        <f>COMPLEX(COS($A616*'Med(1)'!$B$11),SIN($A616*'Med(1)'!$B$11))</f>
        <v>0.271301397312311+0.962494442485975i</v>
      </c>
      <c r="E616" s="41">
        <f>EXP(-A616*'Med(1)'!$B$10)</f>
        <v>0.99999999999999756</v>
      </c>
      <c r="F616" s="41" t="str">
        <f t="shared" si="86"/>
        <v>-0.384383584173043+0.923173472440733i</v>
      </c>
      <c r="G616" s="41" t="str">
        <f>COMPLEX(COS(-$A616*'Med(1)'!$B$11),SIN(-$A616*'Med(1)'!$B$11))</f>
        <v>0.271301397312311-0.962494442485975i</v>
      </c>
      <c r="H616" s="42" t="str">
        <f t="shared" si="83"/>
        <v>0</v>
      </c>
      <c r="I616" s="41">
        <f t="shared" si="84"/>
        <v>0</v>
      </c>
      <c r="J616" s="41">
        <f>EXP('Med(1)'!$B$10*(A616-$A$1002))</f>
        <v>0.99999999999999845</v>
      </c>
      <c r="K616" s="41">
        <f t="shared" si="87"/>
        <v>0</v>
      </c>
      <c r="L616" s="41">
        <f t="shared" si="88"/>
        <v>-1.0200736643704599E-3</v>
      </c>
      <c r="M616" s="41">
        <f t="shared" si="89"/>
        <v>0</v>
      </c>
      <c r="N616" s="41"/>
    </row>
    <row r="617" spans="1:14" x14ac:dyDescent="0.25">
      <c r="A617" s="41">
        <f t="shared" si="85"/>
        <v>6.1500000000000844E-4</v>
      </c>
      <c r="B617" s="41">
        <f t="shared" si="82"/>
        <v>-0.44220000973343798</v>
      </c>
      <c r="C617" s="41" t="str">
        <f t="shared" si="90"/>
        <v>0.784265533184626+0.620425316584224i</v>
      </c>
      <c r="D617" s="41" t="str">
        <f>COMPLEX(COS($A617*'Med(1)'!$B$11),SIN($A617*'Med(1)'!$B$11))</f>
        <v>0.209667457485016+0.977772753389953i</v>
      </c>
      <c r="E617" s="41">
        <f>EXP(-A617*'Med(1)'!$B$10)</f>
        <v>0.99999999999999756</v>
      </c>
      <c r="F617" s="41" t="str">
        <f t="shared" si="86"/>
        <v>-0.442200009733438+0.89691646845832i</v>
      </c>
      <c r="G617" s="41" t="str">
        <f>COMPLEX(COS(-$A617*'Med(1)'!$B$11),SIN(-$A617*'Med(1)'!$B$11))</f>
        <v>0.209667457485016-0.977772753389953i</v>
      </c>
      <c r="H617" s="42" t="str">
        <f t="shared" si="83"/>
        <v>0</v>
      </c>
      <c r="I617" s="41">
        <f t="shared" si="84"/>
        <v>0</v>
      </c>
      <c r="J617" s="41">
        <f>EXP('Med(1)'!$B$10*(A617-$A$1002))</f>
        <v>0.99999999999999856</v>
      </c>
      <c r="K617" s="41">
        <f t="shared" si="87"/>
        <v>0</v>
      </c>
      <c r="L617" s="41">
        <f t="shared" si="88"/>
        <v>-1.17350636938329E-3</v>
      </c>
      <c r="M617" s="41">
        <f t="shared" si="89"/>
        <v>0</v>
      </c>
      <c r="N617" s="41"/>
    </row>
    <row r="618" spans="1:14" x14ac:dyDescent="0.25">
      <c r="A618" s="41">
        <f t="shared" si="85"/>
        <v>6.1600000000000847E-4</v>
      </c>
      <c r="B618" s="41">
        <f t="shared" si="82"/>
        <v>-0.49823340998007498</v>
      </c>
      <c r="C618" s="41" t="str">
        <f t="shared" si="90"/>
        <v>0.784265533184626+0.620425316584224i</v>
      </c>
      <c r="D618" s="41" t="str">
        <f>COMPLEX(COS($A618*'Med(1)'!$B$11),SIN($A618*'Med(1)'!$B$11))</f>
        <v>0.147188102967686+0.989108518993125i</v>
      </c>
      <c r="E618" s="41">
        <f>EXP(-A618*'Med(1)'!$B$10)</f>
        <v>0.99999999999999756</v>
      </c>
      <c r="F618" s="41" t="str">
        <f t="shared" si="86"/>
        <v>-0.498233409980075+0.867042945406755i</v>
      </c>
      <c r="G618" s="41" t="str">
        <f>COMPLEX(COS(-$A618*'Med(1)'!$B$11),SIN(-$A618*'Med(1)'!$B$11))</f>
        <v>0.147188102967686-0.989108518993125i</v>
      </c>
      <c r="H618" s="42" t="str">
        <f t="shared" si="83"/>
        <v>0</v>
      </c>
      <c r="I618" s="41">
        <f t="shared" si="84"/>
        <v>0</v>
      </c>
      <c r="J618" s="41">
        <f>EXP('Med(1)'!$B$10*(A618-$A$1002))</f>
        <v>0.99999999999999856</v>
      </c>
      <c r="K618" s="41">
        <f t="shared" si="87"/>
        <v>0</v>
      </c>
      <c r="L618" s="41">
        <f t="shared" si="88"/>
        <v>-1.32220729801345E-3</v>
      </c>
      <c r="M618" s="41">
        <f t="shared" si="89"/>
        <v>0</v>
      </c>
      <c r="N618" s="41"/>
    </row>
    <row r="619" spans="1:14" x14ac:dyDescent="0.25">
      <c r="A619" s="41">
        <f t="shared" si="85"/>
        <v>6.1700000000000849E-4</v>
      </c>
      <c r="B619" s="41">
        <f t="shared" si="82"/>
        <v>-0.55225784875544703</v>
      </c>
      <c r="C619" s="41" t="str">
        <f t="shared" si="90"/>
        <v>0.784265533184626+0.620425316584224i</v>
      </c>
      <c r="D619" s="41" t="str">
        <f>COMPLEX(COS($A619*'Med(1)'!$B$11),SIN($A619*'Med(1)'!$B$11))</f>
        <v>0.0841152610968948+0.996456031569181i</v>
      </c>
      <c r="E619" s="41">
        <f>EXP(-A619*'Med(1)'!$B$10)</f>
        <v>0.99999999999999756</v>
      </c>
      <c r="F619" s="41" t="str">
        <f t="shared" si="86"/>
        <v>-0.552257848755447+0.833673358389244i</v>
      </c>
      <c r="G619" s="41" t="str">
        <f>COMPLEX(COS(-$A619*'Med(1)'!$B$11),SIN(-$A619*'Med(1)'!$B$11))</f>
        <v>0.0841152610968948-0.996456031569181i</v>
      </c>
      <c r="H619" s="42" t="str">
        <f t="shared" si="83"/>
        <v>0</v>
      </c>
      <c r="I619" s="41">
        <f t="shared" si="84"/>
        <v>0</v>
      </c>
      <c r="J619" s="41">
        <f>EXP('Med(1)'!$B$10*(A619-$A$1002))</f>
        <v>0.99999999999999856</v>
      </c>
      <c r="K619" s="41">
        <f t="shared" si="87"/>
        <v>0</v>
      </c>
      <c r="L619" s="41">
        <f t="shared" si="88"/>
        <v>-1.4655768629383201E-3</v>
      </c>
      <c r="M619" s="41">
        <f t="shared" si="89"/>
        <v>0</v>
      </c>
      <c r="N619" s="41"/>
    </row>
    <row r="620" spans="1:14" x14ac:dyDescent="0.25">
      <c r="A620" s="41">
        <f t="shared" si="85"/>
        <v>6.1800000000000852E-4</v>
      </c>
      <c r="B620" s="41">
        <f t="shared" si="82"/>
        <v>-0.60405549037483397</v>
      </c>
      <c r="C620" s="41" t="str">
        <f t="shared" si="90"/>
        <v>0.784265533184626+0.620425316584224i</v>
      </c>
      <c r="D620" s="41" t="str">
        <f>COMPLEX(COS($A620*'Med(1)'!$B$11),SIN($A620*'Med(1)'!$B$11))</f>
        <v>0.0207032522507435+0.999785664703311i</v>
      </c>
      <c r="E620" s="41">
        <f>EXP(-A620*'Med(1)'!$B$10)</f>
        <v>0.99999999999999756</v>
      </c>
      <c r="F620" s="41" t="str">
        <f t="shared" si="86"/>
        <v>-0.604055490374834+0.796942259230877i</v>
      </c>
      <c r="G620" s="41" t="str">
        <f>COMPLEX(COS(-$A620*'Med(1)'!$B$11),SIN(-$A620*'Med(1)'!$B$11))</f>
        <v>0.0207032522507435-0.999785664703311i</v>
      </c>
      <c r="H620" s="42" t="str">
        <f t="shared" si="83"/>
        <v>0</v>
      </c>
      <c r="I620" s="41">
        <f t="shared" si="84"/>
        <v>0</v>
      </c>
      <c r="J620" s="41">
        <f>EXP('Med(1)'!$B$10*(A620-$A$1002))</f>
        <v>0.99999999999999856</v>
      </c>
      <c r="K620" s="41">
        <f t="shared" si="87"/>
        <v>0</v>
      </c>
      <c r="L620" s="41">
        <f t="shared" si="88"/>
        <v>-1.6030369737963599E-3</v>
      </c>
      <c r="M620" s="41">
        <f t="shared" si="89"/>
        <v>0</v>
      </c>
      <c r="N620" s="41"/>
    </row>
    <row r="621" spans="1:14" x14ac:dyDescent="0.25">
      <c r="A621" s="41">
        <f t="shared" si="85"/>
        <v>6.1900000000000854E-4</v>
      </c>
      <c r="B621" s="41">
        <f t="shared" si="82"/>
        <v>-0.65341747797671601</v>
      </c>
      <c r="C621" s="41" t="str">
        <f t="shared" si="90"/>
        <v>0.784265533184626+0.620425316584224i</v>
      </c>
      <c r="D621" s="41" t="str">
        <f>COMPLEX(COS($A621*'Med(1)'!$B$11),SIN($A621*'Med(1)'!$B$11))</f>
        <v>-0.0427922356140137+0.999083992750937i</v>
      </c>
      <c r="E621" s="41">
        <f>EXP(-A621*'Med(1)'!$B$10)</f>
        <v>0.99999999999999756</v>
      </c>
      <c r="F621" s="41" t="str">
        <f t="shared" si="86"/>
        <v>-0.653417477976716+0.756997753942866i</v>
      </c>
      <c r="G621" s="41" t="str">
        <f>COMPLEX(COS(-$A621*'Med(1)'!$B$11),SIN(-$A621*'Med(1)'!$B$11))</f>
        <v>-0.0427922356140137-0.999083992750937i</v>
      </c>
      <c r="H621" s="42" t="str">
        <f t="shared" si="83"/>
        <v>0</v>
      </c>
      <c r="I621" s="41">
        <f t="shared" si="84"/>
        <v>0</v>
      </c>
      <c r="J621" s="41">
        <f>EXP('Med(1)'!$B$10*(A621-$A$1002))</f>
        <v>0.99999999999999856</v>
      </c>
      <c r="K621" s="41">
        <f t="shared" si="87"/>
        <v>0</v>
      </c>
      <c r="L621" s="41">
        <f t="shared" si="88"/>
        <v>-1.7340333681454801E-3</v>
      </c>
      <c r="M621" s="41">
        <f t="shared" si="89"/>
        <v>0</v>
      </c>
      <c r="N621" s="41"/>
    </row>
    <row r="622" spans="1:14" x14ac:dyDescent="0.25">
      <c r="A622" s="41">
        <f t="shared" si="85"/>
        <v>6.2000000000000857E-4</v>
      </c>
      <c r="B622" s="41">
        <f t="shared" si="82"/>
        <v>-0.70014477566898103</v>
      </c>
      <c r="C622" s="41" t="str">
        <f t="shared" si="90"/>
        <v>0.784265533184626+0.620425316584224i</v>
      </c>
      <c r="D622" s="41" t="str">
        <f>COMPLEX(COS($A622*'Med(1)'!$B$11),SIN($A622*'Med(1)'!$B$11))</f>
        <v>-0.106115177939085+0.994353844972179i</v>
      </c>
      <c r="E622" s="41">
        <f>EXP(-A622*'Med(1)'!$B$10)</f>
        <v>0.99999999999999756</v>
      </c>
      <c r="F622" s="41" t="str">
        <f t="shared" si="86"/>
        <v>-0.700144775668981+0.714000905534039i</v>
      </c>
      <c r="G622" s="41" t="str">
        <f>COMPLEX(COS(-$A622*'Med(1)'!$B$11),SIN(-$A622*'Med(1)'!$B$11))</f>
        <v>-0.106115177939085-0.994353844972179i</v>
      </c>
      <c r="H622" s="42" t="str">
        <f t="shared" si="83"/>
        <v>0</v>
      </c>
      <c r="I622" s="41">
        <f t="shared" si="84"/>
        <v>0</v>
      </c>
      <c r="J622" s="41">
        <f>EXP('Med(1)'!$B$10*(A622-$A$1002))</f>
        <v>0.99999999999999856</v>
      </c>
      <c r="K622" s="41">
        <f t="shared" si="87"/>
        <v>0</v>
      </c>
      <c r="L622" s="41">
        <f t="shared" si="88"/>
        <v>-1.8580378463430201E-3</v>
      </c>
      <c r="M622" s="41">
        <f t="shared" si="89"/>
        <v>0</v>
      </c>
      <c r="N622" s="41"/>
    </row>
    <row r="623" spans="1:14" x14ac:dyDescent="0.25">
      <c r="A623" s="41">
        <f t="shared" si="85"/>
        <v>6.2100000000000859E-4</v>
      </c>
      <c r="B623" s="41">
        <f t="shared" si="82"/>
        <v>-0.74404897107533097</v>
      </c>
      <c r="C623" s="41" t="str">
        <f t="shared" si="90"/>
        <v>0.784265533184626+0.620425316584224i</v>
      </c>
      <c r="D623" s="41" t="str">
        <f>COMPLEX(COS($A623*'Med(1)'!$B$11),SIN($A623*'Med(1)'!$B$11))</f>
        <v>-0.169010245898989+0.985614294123803i</v>
      </c>
      <c r="E623" s="41">
        <f>EXP(-A623*'Med(1)'!$B$10)</f>
        <v>0.99999999999999756</v>
      </c>
      <c r="F623" s="41" t="str">
        <f t="shared" si="86"/>
        <v>-0.744048971075331+0.668125084577534i</v>
      </c>
      <c r="G623" s="41" t="str">
        <f>COMPLEX(COS(-$A623*'Med(1)'!$B$11),SIN(-$A623*'Med(1)'!$B$11))</f>
        <v>-0.169010245898989-0.985614294123803i</v>
      </c>
      <c r="H623" s="42" t="str">
        <f t="shared" si="83"/>
        <v>0</v>
      </c>
      <c r="I623" s="41">
        <f t="shared" si="84"/>
        <v>0</v>
      </c>
      <c r="J623" s="41">
        <f>EXP('Med(1)'!$B$10*(A623-$A$1002))</f>
        <v>0.99999999999999856</v>
      </c>
      <c r="K623" s="41">
        <f t="shared" si="87"/>
        <v>0</v>
      </c>
      <c r="L623" s="41">
        <f t="shared" si="88"/>
        <v>-1.9745504013360901E-3</v>
      </c>
      <c r="M623" s="41">
        <f t="shared" si="89"/>
        <v>0</v>
      </c>
      <c r="N623" s="41"/>
    </row>
    <row r="624" spans="1:14" x14ac:dyDescent="0.25">
      <c r="A624" s="41">
        <f t="shared" si="85"/>
        <v>6.2200000000000861E-4</v>
      </c>
      <c r="B624" s="41">
        <f t="shared" si="82"/>
        <v>-0.78495303504591496</v>
      </c>
      <c r="C624" s="41" t="str">
        <f t="shared" si="90"/>
        <v>0.784265533184626+0.620425316584224i</v>
      </c>
      <c r="D624" s="41" t="str">
        <f>COMPLEX(COS($A624*'Med(1)'!$B$11),SIN($A624*'Med(1)'!$B$11))</f>
        <v>-0.231223835930155+0.972900579554635i</v>
      </c>
      <c r="E624" s="41">
        <f>EXP(-A624*'Med(1)'!$B$10)</f>
        <v>0.99999999999999756</v>
      </c>
      <c r="F624" s="41" t="str">
        <f t="shared" si="86"/>
        <v>-0.784953035045915+0.619555270151262i</v>
      </c>
      <c r="G624" s="41" t="str">
        <f>COMPLEX(COS(-$A624*'Med(1)'!$B$11),SIN(-$A624*'Med(1)'!$B$11))</f>
        <v>-0.231223835930155-0.972900579554635i</v>
      </c>
      <c r="H624" s="42" t="str">
        <f t="shared" si="83"/>
        <v>0</v>
      </c>
      <c r="I624" s="41">
        <f t="shared" si="84"/>
        <v>0</v>
      </c>
      <c r="J624" s="41">
        <f>EXP('Med(1)'!$B$10*(A624-$A$1002))</f>
        <v>0.99999999999999856</v>
      </c>
      <c r="K624" s="41">
        <f t="shared" si="87"/>
        <v>0</v>
      </c>
      <c r="L624" s="41">
        <f t="shared" si="88"/>
        <v>-2.08310123477473E-3</v>
      </c>
      <c r="M624" s="41">
        <f t="shared" si="89"/>
        <v>0</v>
      </c>
      <c r="N624" s="41"/>
    </row>
    <row r="625" spans="1:14" x14ac:dyDescent="0.25">
      <c r="A625" s="41">
        <f t="shared" si="85"/>
        <v>6.2300000000000864E-4</v>
      </c>
      <c r="B625" s="41">
        <f t="shared" si="82"/>
        <v>-0.82269203546882097</v>
      </c>
      <c r="C625" s="41" t="str">
        <f t="shared" si="90"/>
        <v>0.784265533184626+0.620425316584224i</v>
      </c>
      <c r="D625" s="41" t="str">
        <f>COMPLEX(COS($A625*'Med(1)'!$B$11),SIN($A625*'Med(1)'!$B$11))</f>
        <v>-0.29250509230341+0.956263965114535i</v>
      </c>
      <c r="E625" s="41">
        <f>EXP(-A625*'Med(1)'!$B$10)</f>
        <v>0.99999999999999756</v>
      </c>
      <c r="F625" s="41" t="str">
        <f t="shared" si="86"/>
        <v>-0.822692035468821+0.568487303970954i</v>
      </c>
      <c r="G625" s="41" t="str">
        <f>COMPLEX(COS(-$A625*'Med(1)'!$B$11),SIN(-$A625*'Med(1)'!$B$11))</f>
        <v>-0.29250509230341-0.956263965114535i</v>
      </c>
      <c r="H625" s="42" t="str">
        <f t="shared" si="83"/>
        <v>0</v>
      </c>
      <c r="I625" s="41">
        <f t="shared" si="84"/>
        <v>0</v>
      </c>
      <c r="J625" s="41">
        <f>EXP('Med(1)'!$B$10*(A625-$A$1002))</f>
        <v>0.99999999999999856</v>
      </c>
      <c r="K625" s="41">
        <f t="shared" si="87"/>
        <v>0</v>
      </c>
      <c r="L625" s="41">
        <f t="shared" si="88"/>
        <v>-2.1832526513184299E-3</v>
      </c>
      <c r="M625" s="41">
        <f t="shared" si="89"/>
        <v>0</v>
      </c>
      <c r="N625" s="41"/>
    </row>
    <row r="626" spans="1:14" x14ac:dyDescent="0.25">
      <c r="A626" s="41">
        <f t="shared" si="85"/>
        <v>6.2400000000000866E-4</v>
      </c>
      <c r="B626" s="41">
        <f t="shared" si="82"/>
        <v>-0.85711380230426604</v>
      </c>
      <c r="C626" s="41" t="str">
        <f t="shared" si="90"/>
        <v>0.784265533184626+0.620425316584224i</v>
      </c>
      <c r="D626" s="41" t="str">
        <f>COMPLEX(COS($A626*'Med(1)'!$B$11),SIN($A626*'Med(1)'!$B$11))</f>
        <v>-0.352606918616735+0.935771532449888i</v>
      </c>
      <c r="E626" s="41">
        <f>EXP(-A626*'Med(1)'!$B$10)</f>
        <v>0.99999999999999756</v>
      </c>
      <c r="F626" s="41" t="str">
        <f t="shared" si="86"/>
        <v>-0.857113802304266+0.51512710072323i</v>
      </c>
      <c r="G626" s="41" t="str">
        <f>COMPLEX(COS(-$A626*'Med(1)'!$B$11),SIN(-$A626*'Med(1)'!$B$11))</f>
        <v>-0.352606918616735-0.935771532449888i</v>
      </c>
      <c r="H626" s="42" t="str">
        <f t="shared" si="83"/>
        <v>0</v>
      </c>
      <c r="I626" s="41">
        <f t="shared" si="84"/>
        <v>0</v>
      </c>
      <c r="J626" s="41">
        <f>EXP('Med(1)'!$B$10*(A626-$A$1002))</f>
        <v>0.99999999999999856</v>
      </c>
      <c r="K626" s="41">
        <f t="shared" si="87"/>
        <v>0</v>
      </c>
      <c r="L626" s="41">
        <f t="shared" si="88"/>
        <v>-2.27460082349773E-3</v>
      </c>
      <c r="M626" s="41">
        <f t="shared" si="89"/>
        <v>0</v>
      </c>
      <c r="N626" s="41"/>
    </row>
    <row r="627" spans="1:14" x14ac:dyDescent="0.25">
      <c r="A627" s="41">
        <f t="shared" si="85"/>
        <v>6.2500000000000869E-4</v>
      </c>
      <c r="B627" s="41">
        <f t="shared" si="82"/>
        <v>-0.88807954115998999</v>
      </c>
      <c r="C627" s="41" t="str">
        <f t="shared" si="90"/>
        <v>0.784265533184626+0.620425316584224i</v>
      </c>
      <c r="D627" s="41" t="str">
        <f>COMPLEX(COS($A627*'Med(1)'!$B$11),SIN($A627*'Med(1)'!$B$11))</f>
        <v>-0.411286974129845+0.911505910519025i</v>
      </c>
      <c r="E627" s="41">
        <f>EXP(-A627*'Med(1)'!$B$10)</f>
        <v>0.99999999999999756</v>
      </c>
      <c r="F627" s="41" t="str">
        <f t="shared" si="86"/>
        <v>-0.88807954115999+0.459689817782664i</v>
      </c>
      <c r="G627" s="41" t="str">
        <f>COMPLEX(COS(-$A627*'Med(1)'!$B$11),SIN(-$A627*'Med(1)'!$B$11))</f>
        <v>-0.411286974129845-0.911505910519025i</v>
      </c>
      <c r="H627" s="42" t="str">
        <f t="shared" si="83"/>
        <v>0</v>
      </c>
      <c r="I627" s="41">
        <f t="shared" si="84"/>
        <v>0</v>
      </c>
      <c r="J627" s="41">
        <f>EXP('Med(1)'!$B$10*(A627-$A$1002))</f>
        <v>0.99999999999999856</v>
      </c>
      <c r="K627" s="41">
        <f t="shared" si="87"/>
        <v>0</v>
      </c>
      <c r="L627" s="41">
        <f t="shared" si="88"/>
        <v>-2.3567774200151199E-3</v>
      </c>
      <c r="M627" s="41">
        <f t="shared" si="89"/>
        <v>0</v>
      </c>
      <c r="N627" s="41"/>
    </row>
    <row r="628" spans="1:14" x14ac:dyDescent="0.25">
      <c r="A628" s="41">
        <f t="shared" si="85"/>
        <v>6.2600000000000871E-4</v>
      </c>
      <c r="B628" s="41">
        <f t="shared" si="82"/>
        <v>-0.91546439293371595</v>
      </c>
      <c r="C628" s="41" t="str">
        <f t="shared" si="90"/>
        <v>0.784265533184626+0.620425316584224i</v>
      </c>
      <c r="D628" s="41" t="str">
        <f>COMPLEX(COS($A628*'Med(1)'!$B$11),SIN($A628*'Med(1)'!$B$11))</f>
        <v>-0.46830865092303+0.883564942418299i</v>
      </c>
      <c r="E628" s="41">
        <f>EXP(-A628*'Med(1)'!$B$10)</f>
        <v>0.99999999999999756</v>
      </c>
      <c r="F628" s="41" t="str">
        <f t="shared" si="86"/>
        <v>-0.915464392933716+0.402398987660878i</v>
      </c>
      <c r="G628" s="41" t="str">
        <f>COMPLEX(COS(-$A628*'Med(1)'!$B$11),SIN(-$A628*'Med(1)'!$B$11))</f>
        <v>-0.46830865092303-0.883564942418299i</v>
      </c>
      <c r="H628" s="42" t="str">
        <f t="shared" si="83"/>
        <v>0</v>
      </c>
      <c r="I628" s="41">
        <f t="shared" si="84"/>
        <v>0</v>
      </c>
      <c r="J628" s="41">
        <f>EXP('Med(1)'!$B$10*(A628-$A$1002))</f>
        <v>0.99999999999999856</v>
      </c>
      <c r="K628" s="41">
        <f t="shared" si="87"/>
        <v>0</v>
      </c>
      <c r="L628" s="41">
        <f t="shared" si="88"/>
        <v>-2.42945109091906E-3</v>
      </c>
      <c r="M628" s="41">
        <f t="shared" si="89"/>
        <v>0</v>
      </c>
      <c r="N628" s="41"/>
    </row>
    <row r="629" spans="1:14" x14ac:dyDescent="0.25">
      <c r="A629" s="41">
        <f t="shared" si="85"/>
        <v>6.2700000000000874E-4</v>
      </c>
      <c r="B629" s="41">
        <f t="shared" si="82"/>
        <v>-0.93915793726621999</v>
      </c>
      <c r="C629" s="41" t="str">
        <f t="shared" si="90"/>
        <v>0.784265533184626+0.620425316584224i</v>
      </c>
      <c r="D629" s="41" t="str">
        <f>COMPLEX(COS($A629*'Med(1)'!$B$11),SIN($A629*'Med(1)'!$B$11))</f>
        <v>-0.523442027940403+0.85206129086213i</v>
      </c>
      <c r="E629" s="41">
        <f>EXP(-A629*'Med(1)'!$B$10)</f>
        <v>0.99999999999999756</v>
      </c>
      <c r="F629" s="41" t="str">
        <f t="shared" si="86"/>
        <v>-0.93915793726622+0.343485616685555i</v>
      </c>
      <c r="G629" s="41" t="str">
        <f>COMPLEX(COS(-$A629*'Med(1)'!$B$11),SIN(-$A629*'Med(1)'!$B$11))</f>
        <v>-0.523442027940403-0.85206129086213i</v>
      </c>
      <c r="H629" s="42" t="str">
        <f t="shared" si="83"/>
        <v>0</v>
      </c>
      <c r="I629" s="41">
        <f t="shared" si="84"/>
        <v>0</v>
      </c>
      <c r="J629" s="41">
        <f>EXP('Med(1)'!$B$10*(A629-$A$1002))</f>
        <v>0.99999999999999856</v>
      </c>
      <c r="K629" s="41">
        <f t="shared" si="87"/>
        <v>0</v>
      </c>
      <c r="L629" s="41">
        <f t="shared" si="88"/>
        <v>-2.4923288036631601E-3</v>
      </c>
      <c r="M629" s="41">
        <f t="shared" si="89"/>
        <v>0</v>
      </c>
      <c r="N629" s="41"/>
    </row>
    <row r="630" spans="1:14" x14ac:dyDescent="0.25">
      <c r="A630" s="41">
        <f t="shared" si="85"/>
        <v>6.2800000000000876E-4</v>
      </c>
      <c r="B630" s="41">
        <f t="shared" si="82"/>
        <v>-0.95906463777489803</v>
      </c>
      <c r="C630" s="41" t="str">
        <f t="shared" si="90"/>
        <v>0.784265533184626+0.620425316584224i</v>
      </c>
      <c r="D630" s="41" t="str">
        <f>COMPLEX(COS($A630*'Med(1)'!$B$11),SIN($A630*'Med(1)'!$B$11))</f>
        <v>-0.576464798070502+0.817121983907871i</v>
      </c>
      <c r="E630" s="41">
        <f>EXP(-A630*'Med(1)'!$B$10)</f>
        <v>0.99999999999999756</v>
      </c>
      <c r="F630" s="41" t="str">
        <f t="shared" si="86"/>
        <v>-0.959064637774898+0.283187253543833i</v>
      </c>
      <c r="G630" s="41" t="str">
        <f>COMPLEX(COS(-$A630*'Med(1)'!$B$11),SIN(-$A630*'Med(1)'!$B$11))</f>
        <v>-0.576464798070502-0.817121983907871i</v>
      </c>
      <c r="H630" s="42" t="str">
        <f t="shared" si="83"/>
        <v>0</v>
      </c>
      <c r="I630" s="41">
        <f t="shared" si="84"/>
        <v>0</v>
      </c>
      <c r="J630" s="41">
        <f>EXP('Med(1)'!$B$10*(A630-$A$1002))</f>
        <v>0.99999999999999856</v>
      </c>
      <c r="K630" s="41">
        <f t="shared" si="87"/>
        <v>0</v>
      </c>
      <c r="L630" s="41">
        <f t="shared" si="88"/>
        <v>-2.54515702466302E-3</v>
      </c>
      <c r="M630" s="41">
        <f t="shared" si="89"/>
        <v>0</v>
      </c>
      <c r="N630" s="41"/>
    </row>
    <row r="631" spans="1:14" x14ac:dyDescent="0.25">
      <c r="A631" s="41">
        <f t="shared" si="85"/>
        <v>6.2900000000000878E-4</v>
      </c>
      <c r="B631" s="41">
        <f t="shared" si="82"/>
        <v>-0.97510422727264001</v>
      </c>
      <c r="C631" s="41" t="str">
        <f t="shared" si="90"/>
        <v>0.784265533184626+0.620425316584224i</v>
      </c>
      <c r="D631" s="41" t="str">
        <f>COMPLEX(COS($A631*'Med(1)'!$B$11),SIN($A631*'Med(1)'!$B$11))</f>
        <v>-0.627163164526191+0.77888790275719i</v>
      </c>
      <c r="E631" s="41">
        <f>EXP(-A631*'Med(1)'!$B$10)</f>
        <v>0.99999999999999756</v>
      </c>
      <c r="F631" s="41" t="str">
        <f t="shared" si="86"/>
        <v>-0.97510422727264+0.221747031445797i</v>
      </c>
      <c r="G631" s="41" t="str">
        <f>COMPLEX(COS(-$A631*'Med(1)'!$B$11),SIN(-$A631*'Med(1)'!$B$11))</f>
        <v>-0.627163164526191-0.77888790275719i</v>
      </c>
      <c r="H631" s="42" t="str">
        <f t="shared" si="83"/>
        <v>0</v>
      </c>
      <c r="I631" s="41">
        <f t="shared" si="84"/>
        <v>0</v>
      </c>
      <c r="J631" s="41">
        <f>EXP('Med(1)'!$B$10*(A631-$A$1002))</f>
        <v>0.99999999999999856</v>
      </c>
      <c r="K631" s="41">
        <f t="shared" si="87"/>
        <v>0</v>
      </c>
      <c r="L631" s="41">
        <f t="shared" si="88"/>
        <v>-2.5877227415865502E-3</v>
      </c>
      <c r="M631" s="41">
        <f t="shared" si="89"/>
        <v>0</v>
      </c>
      <c r="N631" s="41"/>
    </row>
    <row r="632" spans="1:14" x14ac:dyDescent="0.25">
      <c r="A632" s="41">
        <f t="shared" si="85"/>
        <v>6.3000000000000881E-4</v>
      </c>
      <c r="B632" s="41">
        <f t="shared" si="82"/>
        <v>-0.98721203141872704</v>
      </c>
      <c r="C632" s="41" t="str">
        <f t="shared" si="90"/>
        <v>0.784265533184626+0.620425316584224i</v>
      </c>
      <c r="D632" s="41" t="str">
        <f>COMPLEX(COS($A632*'Med(1)'!$B$11),SIN($A632*'Med(1)'!$B$11))</f>
        <v>-0.675332702909548+0.737513213699174i</v>
      </c>
      <c r="E632" s="41">
        <f>EXP(-A632*'Med(1)'!$B$10)</f>
        <v>0.99999999999999756</v>
      </c>
      <c r="F632" s="41" t="str">
        <f t="shared" si="86"/>
        <v>-0.987212031418727+0.159412687770153i</v>
      </c>
      <c r="G632" s="41" t="str">
        <f>COMPLEX(COS(-$A632*'Med(1)'!$B$11),SIN(-$A632*'Med(1)'!$B$11))</f>
        <v>-0.675332702909548-0.737513213699174i</v>
      </c>
      <c r="H632" s="42" t="str">
        <f t="shared" si="83"/>
        <v>0</v>
      </c>
      <c r="I632" s="41">
        <f t="shared" si="84"/>
        <v>0</v>
      </c>
      <c r="J632" s="41">
        <f>EXP('Med(1)'!$B$10*(A632-$A$1002))</f>
        <v>0.99999999999999856</v>
      </c>
      <c r="K632" s="41">
        <f t="shared" si="87"/>
        <v>0</v>
      </c>
      <c r="L632" s="41">
        <f t="shared" si="88"/>
        <v>-2.6198543222557698E-3</v>
      </c>
      <c r="M632" s="41">
        <f t="shared" si="89"/>
        <v>0</v>
      </c>
      <c r="N632" s="41"/>
    </row>
    <row r="633" spans="1:14" x14ac:dyDescent="0.25">
      <c r="A633" s="41">
        <f t="shared" si="85"/>
        <v>6.3100000000000883E-4</v>
      </c>
      <c r="B633" s="41">
        <f t="shared" si="82"/>
        <v>-0.99533922949671405</v>
      </c>
      <c r="C633" s="41" t="str">
        <f t="shared" si="90"/>
        <v>0.784265533184626+0.620425316584224i</v>
      </c>
      <c r="D633" s="41" t="str">
        <f>COMPLEX(COS($A633*'Med(1)'!$B$11),SIN($A633*'Med(1)'!$B$11))</f>
        <v>-0.720779185485603+0.693164746485791i</v>
      </c>
      <c r="E633" s="41">
        <f>EXP(-A633*'Med(1)'!$B$10)</f>
        <v>0.99999999999999756</v>
      </c>
      <c r="F633" s="41" t="str">
        <f t="shared" si="86"/>
        <v>-0.995339229496714+0.0964355651452402i</v>
      </c>
      <c r="G633" s="41" t="str">
        <f>COMPLEX(COS(-$A633*'Med(1)'!$B$11),SIN(-$A633*'Med(1)'!$B$11))</f>
        <v>-0.720779185485603-0.693164746485791i</v>
      </c>
      <c r="H633" s="42" t="str">
        <f t="shared" si="83"/>
        <v>0</v>
      </c>
      <c r="I633" s="41">
        <f t="shared" si="84"/>
        <v>0</v>
      </c>
      <c r="J633" s="41">
        <f>EXP('Med(1)'!$B$10*(A633-$A$1002))</f>
        <v>0.99999999999999856</v>
      </c>
      <c r="K633" s="41">
        <f t="shared" si="87"/>
        <v>0</v>
      </c>
      <c r="L633" s="41">
        <f t="shared" si="88"/>
        <v>-2.6414222066968099E-3</v>
      </c>
      <c r="M633" s="41">
        <f t="shared" si="89"/>
        <v>0</v>
      </c>
      <c r="N633" s="41"/>
    </row>
    <row r="634" spans="1:14" x14ac:dyDescent="0.25">
      <c r="A634" s="41">
        <f t="shared" si="85"/>
        <v>6.3200000000000886E-4</v>
      </c>
      <c r="B634" s="41">
        <f t="shared" si="82"/>
        <v>-0.99945305126783202</v>
      </c>
      <c r="C634" s="41" t="str">
        <f t="shared" si="90"/>
        <v>0.784265533184626+0.620425316584224i</v>
      </c>
      <c r="D634" s="41" t="str">
        <f>COMPLEX(COS($A634*'Med(1)'!$B$11),SIN($A634*'Med(1)'!$B$11))</f>
        <v>-0.763319364341494+0.646021321646041i</v>
      </c>
      <c r="E634" s="41">
        <f>EXP(-A634*'Med(1)'!$B$10)</f>
        <v>0.99999999999999756</v>
      </c>
      <c r="F634" s="41" t="str">
        <f t="shared" si="86"/>
        <v>-0.999453051267832+0.0330695979929287i</v>
      </c>
      <c r="G634" s="41" t="str">
        <f>COMPLEX(COS(-$A634*'Med(1)'!$B$11),SIN(-$A634*'Med(1)'!$B$11))</f>
        <v>-0.763319364341494-0.646021321646041i</v>
      </c>
      <c r="H634" s="42" t="str">
        <f t="shared" si="83"/>
        <v>0</v>
      </c>
      <c r="I634" s="41">
        <f t="shared" si="84"/>
        <v>0</v>
      </c>
      <c r="J634" s="41">
        <f>EXP('Med(1)'!$B$10*(A634-$A$1002))</f>
        <v>0.99999999999999856</v>
      </c>
      <c r="K634" s="41">
        <f t="shared" si="87"/>
        <v>0</v>
      </c>
      <c r="L634" s="41">
        <f t="shared" si="88"/>
        <v>-2.6523394295476701E-3</v>
      </c>
      <c r="M634" s="41">
        <f t="shared" si="89"/>
        <v>0</v>
      </c>
      <c r="N634" s="41"/>
    </row>
    <row r="635" spans="1:14" x14ac:dyDescent="0.25">
      <c r="A635" s="41">
        <f t="shared" si="85"/>
        <v>6.3300000000000888E-4</v>
      </c>
      <c r="B635" s="41">
        <f t="shared" si="82"/>
        <v>-0.99953690910613802</v>
      </c>
      <c r="C635" s="41" t="str">
        <f t="shared" si="90"/>
        <v>0.784265533184626+0.620425316584224i</v>
      </c>
      <c r="D635" s="41" t="str">
        <f>COMPLEX(COS($A635*'Med(1)'!$B$11),SIN($A635*'Med(1)'!$B$11))</f>
        <v>-0.802781710273059+0.596273029451327i</v>
      </c>
      <c r="E635" s="41">
        <f>EXP(-A635*'Med(1)'!$B$10)</f>
        <v>0.99999999999999756</v>
      </c>
      <c r="F635" s="41" t="str">
        <f t="shared" si="86"/>
        <v>-0.999536909106138-0.0304297113779297i</v>
      </c>
      <c r="G635" s="41" t="str">
        <f>COMPLEX(COS(-$A635*'Med(1)'!$B$11),SIN(-$A635*'Med(1)'!$B$11))</f>
        <v>-0.802781710273059-0.596273029451327i</v>
      </c>
      <c r="H635" s="42" t="str">
        <f t="shared" si="83"/>
        <v>0</v>
      </c>
      <c r="I635" s="41">
        <f t="shared" si="84"/>
        <v>0</v>
      </c>
      <c r="J635" s="41">
        <f>EXP('Med(1)'!$B$10*(A635-$A$1002))</f>
        <v>0.99999999999999856</v>
      </c>
      <c r="K635" s="41">
        <f t="shared" si="87"/>
        <v>0</v>
      </c>
      <c r="L635" s="41">
        <f t="shared" si="88"/>
        <v>-2.6525619707172998E-3</v>
      </c>
      <c r="M635" s="41">
        <f t="shared" si="89"/>
        <v>0</v>
      </c>
      <c r="N635" s="41"/>
    </row>
    <row r="636" spans="1:14" x14ac:dyDescent="0.25">
      <c r="A636" s="41">
        <f t="shared" si="85"/>
        <v>6.3400000000000891E-4</v>
      </c>
      <c r="B636" s="41">
        <f t="shared" si="82"/>
        <v>-0.99559046488262604</v>
      </c>
      <c r="C636" s="41" t="str">
        <f t="shared" si="90"/>
        <v>0.784265533184626+0.620425316584224i</v>
      </c>
      <c r="D636" s="41" t="str">
        <f>COMPLEX(COS($A636*'Med(1)'!$B$11),SIN($A636*'Med(1)'!$B$11))</f>
        <v>-0.839007104419622+0.544120463439303i</v>
      </c>
      <c r="E636" s="41">
        <f>EXP(-A636*'Med(1)'!$B$10)</f>
        <v>0.99999999999999756</v>
      </c>
      <c r="F636" s="41" t="str">
        <f t="shared" si="86"/>
        <v>-0.995590464882626-0.0938063230000659i</v>
      </c>
      <c r="G636" s="41" t="str">
        <f>COMPLEX(COS(-$A636*'Med(1)'!$B$11),SIN(-$A636*'Med(1)'!$B$11))</f>
        <v>-0.839007104419622-0.544120463439303i</v>
      </c>
      <c r="H636" s="42" t="str">
        <f t="shared" si="83"/>
        <v>0</v>
      </c>
      <c r="I636" s="41">
        <f t="shared" si="84"/>
        <v>0</v>
      </c>
      <c r="J636" s="41">
        <f>EXP('Med(1)'!$B$10*(A636-$A$1002))</f>
        <v>0.99999999999999856</v>
      </c>
      <c r="K636" s="41">
        <f t="shared" si="87"/>
        <v>0</v>
      </c>
      <c r="L636" s="41">
        <f t="shared" si="88"/>
        <v>-2.6420889328819998E-3</v>
      </c>
      <c r="M636" s="41">
        <f t="shared" si="89"/>
        <v>0</v>
      </c>
      <c r="N636" s="41"/>
    </row>
    <row r="637" spans="1:14" x14ac:dyDescent="0.25">
      <c r="A637" s="41">
        <f t="shared" si="85"/>
        <v>6.3500000000000893E-4</v>
      </c>
      <c r="B637" s="41">
        <f t="shared" si="82"/>
        <v>-0.98762963132862802</v>
      </c>
      <c r="C637" s="41" t="str">
        <f t="shared" si="90"/>
        <v>0.784265533184626+0.620425316584224i</v>
      </c>
      <c r="D637" s="41" t="str">
        <f>COMPLEX(COS($A637*'Med(1)'!$B$11),SIN($A637*'Med(1)'!$B$11))</f>
        <v>-0.871849479858209+0.489773911586734i</v>
      </c>
      <c r="E637" s="41">
        <f>EXP(-A637*'Med(1)'!$B$10)</f>
        <v>0.99999999999999756</v>
      </c>
      <c r="F637" s="41" t="str">
        <f t="shared" si="86"/>
        <v>-0.987629631328628-0.15680469164433i</v>
      </c>
      <c r="G637" s="41" t="str">
        <f>COMPLEX(COS(-$A637*'Med(1)'!$B$11),SIN(-$A637*'Med(1)'!$B$11))</f>
        <v>-0.871849479858209-0.489773911586734i</v>
      </c>
      <c r="H637" s="42" t="str">
        <f t="shared" si="83"/>
        <v>0</v>
      </c>
      <c r="I637" s="41">
        <f t="shared" si="84"/>
        <v>0</v>
      </c>
      <c r="J637" s="41">
        <f>EXP('Med(1)'!$B$10*(A637-$A$1002))</f>
        <v>0.99999999999999856</v>
      </c>
      <c r="K637" s="41">
        <f t="shared" si="87"/>
        <v>0</v>
      </c>
      <c r="L637" s="41">
        <f t="shared" si="88"/>
        <v>-2.6209625451036498E-3</v>
      </c>
      <c r="M637" s="41">
        <f t="shared" si="89"/>
        <v>0</v>
      </c>
      <c r="N637" s="41"/>
    </row>
    <row r="638" spans="1:14" x14ac:dyDescent="0.25">
      <c r="A638" s="41">
        <f t="shared" si="85"/>
        <v>6.3600000000000895E-4</v>
      </c>
      <c r="B638" s="41">
        <f t="shared" si="82"/>
        <v>-0.97568650787298605</v>
      </c>
      <c r="C638" s="41" t="str">
        <f t="shared" si="90"/>
        <v>0.784265533184626+0.620425316584224i</v>
      </c>
      <c r="D638" s="41" t="str">
        <f>COMPLEX(COS($A638*'Med(1)'!$B$11),SIN($A638*'Med(1)'!$B$11))</f>
        <v>-0.901176410570086+0.433452508392806i</v>
      </c>
      <c r="E638" s="41">
        <f>EXP(-A638*'Med(1)'!$B$10)</f>
        <v>0.99999999999999756</v>
      </c>
      <c r="F638" s="41" t="str">
        <f t="shared" si="86"/>
        <v>-0.975686507872986-0.219170797221282i</v>
      </c>
      <c r="G638" s="41" t="str">
        <f>COMPLEX(COS(-$A638*'Med(1)'!$B$11),SIN(-$A638*'Med(1)'!$B$11))</f>
        <v>-0.901176410570086-0.433452508392806i</v>
      </c>
      <c r="H638" s="42" t="str">
        <f t="shared" si="83"/>
        <v>0</v>
      </c>
      <c r="I638" s="41">
        <f t="shared" si="84"/>
        <v>0</v>
      </c>
      <c r="J638" s="41">
        <f>EXP('Med(1)'!$B$10*(A638-$A$1002))</f>
        <v>0.99999999999999856</v>
      </c>
      <c r="K638" s="41">
        <f t="shared" si="87"/>
        <v>0</v>
      </c>
      <c r="L638" s="41">
        <f t="shared" si="88"/>
        <v>-2.5892679925549702E-3</v>
      </c>
      <c r="M638" s="41">
        <f t="shared" si="89"/>
        <v>0</v>
      </c>
      <c r="N638" s="41"/>
    </row>
    <row r="639" spans="1:14" x14ac:dyDescent="0.25">
      <c r="A639" s="41">
        <f t="shared" si="85"/>
        <v>6.3700000000000898E-4</v>
      </c>
      <c r="B639" s="41">
        <f t="shared" si="82"/>
        <v>-0.95980925121171501</v>
      </c>
      <c r="C639" s="41" t="str">
        <f t="shared" si="90"/>
        <v>0.784265533184626+0.620425316584224i</v>
      </c>
      <c r="D639" s="41" t="str">
        <f>COMPLEX(COS($A639*'Med(1)'!$B$11),SIN($A639*'Med(1)'!$B$11))</f>
        <v>-0.926869645404911+0.375383351291683i</v>
      </c>
      <c r="E639" s="41">
        <f>EXP(-A639*'Med(1)'!$B$10)</f>
        <v>0.99999999999999756</v>
      </c>
      <c r="F639" s="41" t="str">
        <f t="shared" si="86"/>
        <v>-0.959809251211715-0.280653169033245i</v>
      </c>
      <c r="G639" s="41" t="str">
        <f>COMPLEX(COS(-$A639*'Med(1)'!$B$11),SIN(-$A639*'Med(1)'!$B$11))</f>
        <v>-0.926869645404911-0.375383351291683i</v>
      </c>
      <c r="H639" s="42" t="str">
        <f t="shared" si="83"/>
        <v>0</v>
      </c>
      <c r="I639" s="41">
        <f t="shared" si="84"/>
        <v>0</v>
      </c>
      <c r="J639" s="41">
        <f>EXP('Med(1)'!$B$10*(A639-$A$1002))</f>
        <v>0.99999999999999856</v>
      </c>
      <c r="K639" s="41">
        <f t="shared" si="87"/>
        <v>0</v>
      </c>
      <c r="L639" s="41">
        <f t="shared" si="88"/>
        <v>-2.54713307303842E-3</v>
      </c>
      <c r="M639" s="41">
        <f t="shared" si="89"/>
        <v>0</v>
      </c>
      <c r="N639" s="41"/>
    </row>
    <row r="640" spans="1:14" x14ac:dyDescent="0.25">
      <c r="A640" s="41">
        <f t="shared" si="85"/>
        <v>6.38000000000009E-4</v>
      </c>
      <c r="B640" s="41">
        <f t="shared" si="82"/>
        <v>-0.94006188113204903</v>
      </c>
      <c r="C640" s="41" t="str">
        <f t="shared" si="90"/>
        <v>0.784265533184626+0.620425316584224i</v>
      </c>
      <c r="D640" s="41" t="str">
        <f>COMPLEX(COS($A640*'Med(1)'!$B$11),SIN($A640*'Med(1)'!$B$11))</f>
        <v>-0.948825584889382+0.315800584957219i</v>
      </c>
      <c r="E640" s="41">
        <f>EXP(-A640*'Med(1)'!$B$10)</f>
        <v>0.99999999999999756</v>
      </c>
      <c r="F640" s="41" t="str">
        <f t="shared" si="86"/>
        <v>-0.940061881132049-0.341003899746716i</v>
      </c>
      <c r="G640" s="41" t="str">
        <f>COMPLEX(COS(-$A640*'Med(1)'!$B$11),SIN(-$A640*'Med(1)'!$B$11))</f>
        <v>-0.948825584889382-0.315800584957219i</v>
      </c>
      <c r="H640" s="42" t="str">
        <f t="shared" si="83"/>
        <v>0</v>
      </c>
      <c r="I640" s="41">
        <f t="shared" si="84"/>
        <v>0</v>
      </c>
      <c r="J640" s="41">
        <f>EXP('Med(1)'!$B$10*(A640-$A$1002))</f>
        <v>0.99999999999999856</v>
      </c>
      <c r="K640" s="41">
        <f t="shared" si="87"/>
        <v>0</v>
      </c>
      <c r="L640" s="41">
        <f t="shared" si="88"/>
        <v>-2.4947276816838899E-3</v>
      </c>
      <c r="M640" s="41">
        <f t="shared" si="89"/>
        <v>0</v>
      </c>
      <c r="N640" s="41"/>
    </row>
    <row r="641" spans="1:14" x14ac:dyDescent="0.25">
      <c r="A641" s="41">
        <f t="shared" si="85"/>
        <v>6.3900000000000903E-4</v>
      </c>
      <c r="B641" s="41">
        <f t="shared" si="82"/>
        <v>-0.91652402237383401</v>
      </c>
      <c r="C641" s="41" t="str">
        <f t="shared" si="90"/>
        <v>0.784265533184626+0.620425316584224i</v>
      </c>
      <c r="D641" s="41" t="str">
        <f>COMPLEX(COS($A641*'Med(1)'!$B$11),SIN($A641*'Med(1)'!$B$11))</f>
        <v>-0.966955698957856+0.254944457192002i</v>
      </c>
      <c r="E641" s="41">
        <f>EXP(-A641*'Med(1)'!$B$10)</f>
        <v>0.99999999999999756</v>
      </c>
      <c r="F641" s="41" t="str">
        <f t="shared" si="86"/>
        <v>-0.916524022373834-0.399979644996696i</v>
      </c>
      <c r="G641" s="41" t="str">
        <f>COMPLEX(COS(-$A641*'Med(1)'!$B$11),SIN(-$A641*'Med(1)'!$B$11))</f>
        <v>-0.966955698957856-0.254944457192002i</v>
      </c>
      <c r="H641" s="42" t="str">
        <f t="shared" si="83"/>
        <v>0</v>
      </c>
      <c r="I641" s="41">
        <f t="shared" si="84"/>
        <v>0</v>
      </c>
      <c r="J641" s="41">
        <f>EXP('Med(1)'!$B$10*(A641-$A$1002))</f>
        <v>0.99999999999999856</v>
      </c>
      <c r="K641" s="41">
        <f t="shared" si="87"/>
        <v>0</v>
      </c>
      <c r="L641" s="41">
        <f t="shared" si="88"/>
        <v>-2.4322631259027601E-3</v>
      </c>
      <c r="M641" s="41">
        <f t="shared" si="89"/>
        <v>0</v>
      </c>
      <c r="N641" s="41"/>
    </row>
    <row r="642" spans="1:14" x14ac:dyDescent="0.25">
      <c r="A642" s="41">
        <f t="shared" si="85"/>
        <v>6.4000000000000905E-4</v>
      </c>
      <c r="B642" s="41">
        <f t="shared" ref="B642:B705" si="91">IMREAL(F642)</f>
        <v>-0.88929058356907198</v>
      </c>
      <c r="C642" s="41" t="str">
        <f t="shared" si="90"/>
        <v>0.784265533184626+0.620425316584224i</v>
      </c>
      <c r="D642" s="41" t="str">
        <f>COMPLEX(COS($A642*'Med(1)'!$B$11),SIN($A642*'Med(1)'!$B$11))</f>
        <v>-0.981186883920571+0.193060350207493i</v>
      </c>
      <c r="E642" s="41">
        <f>EXP(-A642*'Med(1)'!$B$10)</f>
        <v>0.99999999999999756</v>
      </c>
      <c r="F642" s="41" t="str">
        <f t="shared" si="86"/>
        <v>-0.889290583569072-0.457342604592417i</v>
      </c>
      <c r="G642" s="41" t="str">
        <f>COMPLEX(COS(-$A642*'Med(1)'!$B$11),SIN(-$A642*'Med(1)'!$B$11))</f>
        <v>-0.981186883920571-0.193060350207493i</v>
      </c>
      <c r="H642" s="42" t="str">
        <f t="shared" ref="H642:H705" si="92">IMPRODUCT(IMDIV(IMPRODUCT($C642,IMPRODUCT($G642,1)),$O$1002),$R$997)</f>
        <v>0</v>
      </c>
      <c r="I642" s="41">
        <f t="shared" ref="I642:I705" si="93">IMREAL(H642)*$J642*$E$1002</f>
        <v>0</v>
      </c>
      <c r="J642" s="41">
        <f>EXP('Med(1)'!$B$10*(A642-$A$1002))</f>
        <v>0.99999999999999856</v>
      </c>
      <c r="K642" s="41">
        <f t="shared" si="87"/>
        <v>0</v>
      </c>
      <c r="L642" s="41">
        <f t="shared" si="88"/>
        <v>-2.3599912733605999E-3</v>
      </c>
      <c r="M642" s="41">
        <f t="shared" si="89"/>
        <v>0</v>
      </c>
      <c r="N642" s="41"/>
    </row>
    <row r="643" spans="1:14" x14ac:dyDescent="0.25">
      <c r="A643" s="41">
        <f t="shared" ref="A643:A706" si="94">A642+$O$3</f>
        <v>6.4100000000000908E-4</v>
      </c>
      <c r="B643" s="41">
        <f t="shared" si="91"/>
        <v>-0.85847137455426703</v>
      </c>
      <c r="C643" s="41" t="str">
        <f t="shared" si="90"/>
        <v>0.784265533184626+0.620425316584224i</v>
      </c>
      <c r="D643" s="41" t="str">
        <f>COMPLEX(COS($A643*'Med(1)'!$B$11),SIN($A643*'Med(1)'!$B$11))</f>
        <v>-0.991461757230092+0.130397791201452i</v>
      </c>
      <c r="E643" s="41">
        <f>EXP(-A643*'Med(1)'!$B$10)</f>
        <v>0.99999999999999756</v>
      </c>
      <c r="F643" s="41" t="str">
        <f t="shared" ref="F643:F706" si="95">IMPRODUCT($C643,IMPRODUCT($D643,$E643))</f>
        <v>-0.858471374554267-0.512861481367925i</v>
      </c>
      <c r="G643" s="41" t="str">
        <f>COMPLEX(COS(-$A643*'Med(1)'!$B$11),SIN(-$A643*'Med(1)'!$B$11))</f>
        <v>-0.991461757230092-0.130397791201452i</v>
      </c>
      <c r="H643" s="42" t="str">
        <f t="shared" si="92"/>
        <v>0</v>
      </c>
      <c r="I643" s="41">
        <f t="shared" si="93"/>
        <v>0</v>
      </c>
      <c r="J643" s="41">
        <f>EXP('Med(1)'!$B$10*(A643-$A$1002))</f>
        <v>0.99999999999999856</v>
      </c>
      <c r="K643" s="41">
        <f t="shared" ref="K643:K706" si="96">IMREAL(H643)</f>
        <v>0</v>
      </c>
      <c r="L643" s="41">
        <f t="shared" ref="L643:L706" si="97">IMREAL(IMDIV(F643,$P$27))</f>
        <v>-2.2782035364041298E-3</v>
      </c>
      <c r="M643" s="41">
        <f t="shared" ref="M643:M706" si="98">IMREAL(IMDIV(I643,$P$27))</f>
        <v>0</v>
      </c>
      <c r="N643" s="41"/>
    </row>
    <row r="644" spans="1:14" x14ac:dyDescent="0.25">
      <c r="A644" s="41">
        <f t="shared" si="94"/>
        <v>6.420000000000091E-4</v>
      </c>
      <c r="B644" s="41">
        <f t="shared" si="91"/>
        <v>-0.82419066359855797</v>
      </c>
      <c r="C644" s="41" t="str">
        <f t="shared" si="90"/>
        <v>0.784265533184626+0.620425316584224i</v>
      </c>
      <c r="D644" s="41" t="str">
        <f>COMPLEX(COS($A644*'Med(1)'!$B$11),SIN($A644*'Med(1)'!$B$11))</f>
        <v>-0.997738888857468+0.0672094462219788i</v>
      </c>
      <c r="E644" s="41">
        <f>EXP(-A644*'Med(1)'!$B$10)</f>
        <v>0.99999999999999756</v>
      </c>
      <c r="F644" s="41" t="str">
        <f t="shared" si="95"/>
        <v>-0.824190663598558-0.566312413811462i</v>
      </c>
      <c r="G644" s="41" t="str">
        <f>COMPLEX(COS(-$A644*'Med(1)'!$B$11),SIN(-$A644*'Med(1)'!$B$11))</f>
        <v>-0.997738888857468-0.0672094462219788i</v>
      </c>
      <c r="H644" s="42" t="str">
        <f t="shared" si="92"/>
        <v>0</v>
      </c>
      <c r="I644" s="41">
        <f t="shared" si="93"/>
        <v>0</v>
      </c>
      <c r="J644" s="41">
        <f>EXP('Med(1)'!$B$10*(A644-$A$1002))</f>
        <v>0.99999999999999856</v>
      </c>
      <c r="K644" s="41">
        <f t="shared" si="96"/>
        <v>0</v>
      </c>
      <c r="L644" s="41">
        <f t="shared" si="97"/>
        <v>-2.1872296970372701E-3</v>
      </c>
      <c r="M644" s="41">
        <f t="shared" si="98"/>
        <v>0</v>
      </c>
      <c r="N644" s="41"/>
    </row>
    <row r="645" spans="1:14" x14ac:dyDescent="0.25">
      <c r="A645" s="41">
        <f t="shared" si="94"/>
        <v>6.4300000000000912E-4</v>
      </c>
      <c r="B645" s="41">
        <f t="shared" si="91"/>
        <v>-0.78658667633301704</v>
      </c>
      <c r="C645" s="41" t="str">
        <f t="shared" si="90"/>
        <v>0.784265533184626+0.620425316584224i</v>
      </c>
      <c r="D645" s="41" t="str">
        <f>COMPLEX(COS($A645*'Med(1)'!$B$11),SIN($A645*'Med(1)'!$B$11))</f>
        <v>-0.999992968345116+0.00375010137524608i</v>
      </c>
      <c r="E645" s="41">
        <f>EXP(-A645*'Med(1)'!$B$10)</f>
        <v>0.99999999999999745</v>
      </c>
      <c r="F645" s="41" t="str">
        <f t="shared" si="95"/>
        <v>-0.786586676333017-0.617479878712961i</v>
      </c>
      <c r="G645" s="41" t="str">
        <f>COMPLEX(COS(-$A645*'Med(1)'!$B$11),SIN(-$A645*'Med(1)'!$B$11))</f>
        <v>-0.999992968345116-0.00375010137524608i</v>
      </c>
      <c r="H645" s="42" t="str">
        <f t="shared" si="92"/>
        <v>0</v>
      </c>
      <c r="I645" s="41">
        <f t="shared" si="93"/>
        <v>0</v>
      </c>
      <c r="J645" s="41">
        <f>EXP('Med(1)'!$B$10*(A645-$A$1002))</f>
        <v>0.99999999999999856</v>
      </c>
      <c r="K645" s="41">
        <f t="shared" si="96"/>
        <v>0</v>
      </c>
      <c r="L645" s="41">
        <f t="shared" si="97"/>
        <v>-2.0874365771842802E-3</v>
      </c>
      <c r="M645" s="41">
        <f t="shared" si="98"/>
        <v>0</v>
      </c>
      <c r="N645" s="41"/>
    </row>
    <row r="646" spans="1:14" x14ac:dyDescent="0.25">
      <c r="A646" s="41">
        <f t="shared" si="94"/>
        <v>6.4400000000000915E-4</v>
      </c>
      <c r="B646" s="41">
        <f t="shared" si="91"/>
        <v>-0.74581103840151597</v>
      </c>
      <c r="C646" s="41" t="str">
        <f t="shared" si="90"/>
        <v>0.784265533184626+0.620425316584224i</v>
      </c>
      <c r="D646" s="41" t="str">
        <f>COMPLEX(COS($A646*'Med(1)'!$B$11),SIN($A646*'Med(1)'!$B$11))</f>
        <v>-0.998214906862874-0.0597243645152019i</v>
      </c>
      <c r="E646" s="41">
        <f>EXP(-A646*'Med(1)'!$B$10)</f>
        <v>0.99999999999999745</v>
      </c>
      <c r="F646" s="41" t="str">
        <f t="shared" si="95"/>
        <v>-0.745811038401516-0.666157560190116i</v>
      </c>
      <c r="G646" s="41" t="str">
        <f>COMPLEX(COS(-$A646*'Med(1)'!$B$11),SIN(-$A646*'Med(1)'!$B$11))</f>
        <v>-0.998214906862874+0.0597243645152019i</v>
      </c>
      <c r="H646" s="42" t="str">
        <f t="shared" si="92"/>
        <v>0</v>
      </c>
      <c r="I646" s="41">
        <f t="shared" si="93"/>
        <v>0</v>
      </c>
      <c r="J646" s="41">
        <f>EXP('Med(1)'!$B$10*(A646-$A$1002))</f>
        <v>0.99999999999999867</v>
      </c>
      <c r="K646" s="41">
        <f t="shared" si="96"/>
        <v>0</v>
      </c>
      <c r="L646" s="41">
        <f t="shared" si="97"/>
        <v>-1.9792265596016798E-3</v>
      </c>
      <c r="M646" s="41">
        <f t="shared" si="98"/>
        <v>0</v>
      </c>
      <c r="N646" s="41"/>
    </row>
    <row r="647" spans="1:14" x14ac:dyDescent="0.25">
      <c r="A647" s="41">
        <f t="shared" si="94"/>
        <v>6.4500000000000917E-4</v>
      </c>
      <c r="B647" s="41">
        <f t="shared" si="91"/>
        <v>-0.70202816408043101</v>
      </c>
      <c r="C647" s="41" t="str">
        <f t="shared" si="90"/>
        <v>0.784265533184626+0.620425316584224i</v>
      </c>
      <c r="D647" s="41" t="str">
        <f>COMPLEX(COS($A647*'Med(1)'!$B$11),SIN($A647*'Med(1)'!$B$11))</f>
        <v>-0.992411873855705-0.122958011655233i</v>
      </c>
      <c r="E647" s="41">
        <f>EXP(-A647*'Med(1)'!$B$10)</f>
        <v>0.99999999999999745</v>
      </c>
      <c r="F647" s="41" t="str">
        <f t="shared" si="95"/>
        <v>-0.702028164080431-0.71214918158898i</v>
      </c>
      <c r="G647" s="41" t="str">
        <f>COMPLEX(COS(-$A647*'Med(1)'!$B$11),SIN(-$A647*'Med(1)'!$B$11))</f>
        <v>-0.992411873855705+0.122958011655233i</v>
      </c>
      <c r="H647" s="42" t="str">
        <f t="shared" si="92"/>
        <v>0</v>
      </c>
      <c r="I647" s="41">
        <f t="shared" si="93"/>
        <v>0</v>
      </c>
      <c r="J647" s="41">
        <f>EXP('Med(1)'!$B$10*(A647-$A$1002))</f>
        <v>0.99999999999999867</v>
      </c>
      <c r="K647" s="41">
        <f t="shared" si="96"/>
        <v>0</v>
      </c>
      <c r="L647" s="41">
        <f t="shared" si="97"/>
        <v>-1.86303596540275E-3</v>
      </c>
      <c r="M647" s="41">
        <f t="shared" si="98"/>
        <v>0</v>
      </c>
      <c r="N647" s="41"/>
    </row>
    <row r="648" spans="1:14" x14ac:dyDescent="0.25">
      <c r="A648" s="41">
        <f t="shared" si="94"/>
        <v>6.460000000000092E-4</v>
      </c>
      <c r="B648" s="41">
        <f t="shared" si="91"/>
        <v>-0.655414593332457</v>
      </c>
      <c r="C648" s="41" t="str">
        <f t="shared" si="90"/>
        <v>0.784265533184626+0.620425316584224i</v>
      </c>
      <c r="D648" s="41" t="str">
        <f>COMPLEX(COS($A648*'Med(1)'!$B$11),SIN($A648*'Med(1)'!$B$11))</f>
        <v>-0.982607268135279-0.185695871272693i</v>
      </c>
      <c r="E648" s="41">
        <f>EXP(-A648*'Med(1)'!$B$10)</f>
        <v>0.99999999999999745</v>
      </c>
      <c r="F648" s="41" t="str">
        <f t="shared" si="95"/>
        <v>-0.655414593332457-0.75526929690465i</v>
      </c>
      <c r="G648" s="41" t="str">
        <f>COMPLEX(COS(-$A648*'Med(1)'!$B$11),SIN(-$A648*'Med(1)'!$B$11))</f>
        <v>-0.982607268135279+0.185695871272693i</v>
      </c>
      <c r="H648" s="42" t="str">
        <f t="shared" si="92"/>
        <v>0</v>
      </c>
      <c r="I648" s="41">
        <f t="shared" si="93"/>
        <v>0</v>
      </c>
      <c r="J648" s="41">
        <f>EXP('Med(1)'!$B$10*(A648-$A$1002))</f>
        <v>0.99999999999999867</v>
      </c>
      <c r="K648" s="41">
        <f t="shared" si="96"/>
        <v>0</v>
      </c>
      <c r="L648" s="41">
        <f t="shared" si="97"/>
        <v>-1.739333294737E-3</v>
      </c>
      <c r="M648" s="41">
        <f t="shared" si="98"/>
        <v>0</v>
      </c>
      <c r="N648" s="41"/>
    </row>
    <row r="649" spans="1:14" x14ac:dyDescent="0.25">
      <c r="A649" s="41">
        <f t="shared" si="94"/>
        <v>6.4700000000000922E-4</v>
      </c>
      <c r="B649" s="41">
        <f t="shared" si="91"/>
        <v>-0.60615827996759497</v>
      </c>
      <c r="C649" s="41" t="str">
        <f t="shared" si="90"/>
        <v>0.784265533184626+0.620425316584224i</v>
      </c>
      <c r="D649" s="41" t="str">
        <f>COMPLEX(COS($A649*'Med(1)'!$B$11),SIN($A649*'Med(1)'!$B$11))</f>
        <v>-0.968840623532004-0.247684973694647i</v>
      </c>
      <c r="E649" s="41">
        <f>EXP(-A649*'Med(1)'!$B$10)</f>
        <v>0.99999999999999745</v>
      </c>
      <c r="F649" s="41" t="str">
        <f t="shared" si="95"/>
        <v>-0.606158279967595-0.795344038530951i</v>
      </c>
      <c r="G649" s="41" t="str">
        <f>COMPLEX(COS(-$A649*'Med(1)'!$B$11),SIN(-$A649*'Med(1)'!$B$11))</f>
        <v>-0.968840623532004+0.247684973694647i</v>
      </c>
      <c r="H649" s="42" t="str">
        <f t="shared" si="92"/>
        <v>0</v>
      </c>
      <c r="I649" s="41">
        <f t="shared" si="93"/>
        <v>0</v>
      </c>
      <c r="J649" s="41">
        <f>EXP('Med(1)'!$B$10*(A649-$A$1002))</f>
        <v>0.99999999999999867</v>
      </c>
      <c r="K649" s="41">
        <f t="shared" si="96"/>
        <v>0</v>
      </c>
      <c r="L649" s="41">
        <f t="shared" si="97"/>
        <v>-1.6086173377182599E-3</v>
      </c>
      <c r="M649" s="41">
        <f t="shared" si="98"/>
        <v>0</v>
      </c>
      <c r="N649" s="41"/>
    </row>
    <row r="650" spans="1:14" x14ac:dyDescent="0.25">
      <c r="A650" s="41">
        <f t="shared" si="94"/>
        <v>6.4800000000000925E-4</v>
      </c>
      <c r="B650" s="41">
        <f t="shared" si="91"/>
        <v>-0.55445783378153402</v>
      </c>
      <c r="C650" s="41" t="str">
        <f t="shared" si="90"/>
        <v>0.784265533184626+0.620425316584224i</v>
      </c>
      <c r="D650" s="41" t="str">
        <f>COMPLEX(COS($A650*'Med(1)'!$B$11),SIN($A650*'Med(1)'!$B$11))</f>
        <v>-0.951167449487924-0.308675368363978i</v>
      </c>
      <c r="E650" s="41">
        <f>EXP(-A650*'Med(1)'!$B$10)</f>
        <v>0.99999999999999745</v>
      </c>
      <c r="F650" s="41" t="str">
        <f t="shared" si="95"/>
        <v>-0.554457833781534-0.832211818324088i</v>
      </c>
      <c r="G650" s="41" t="str">
        <f>COMPLEX(COS(-$A650*'Med(1)'!$B$11),SIN(-$A650*'Med(1)'!$B$11))</f>
        <v>-0.951167449487924+0.308675368363978i</v>
      </c>
      <c r="H650" s="42" t="str">
        <f t="shared" si="92"/>
        <v>0</v>
      </c>
      <c r="I650" s="41">
        <f t="shared" si="93"/>
        <v>0</v>
      </c>
      <c r="J650" s="41">
        <f>EXP('Med(1)'!$B$10*(A650-$A$1002))</f>
        <v>0.99999999999999867</v>
      </c>
      <c r="K650" s="41">
        <f t="shared" si="96"/>
        <v>0</v>
      </c>
      <c r="L650" s="41">
        <f t="shared" si="97"/>
        <v>-1.47141516321837E-3</v>
      </c>
      <c r="M650" s="41">
        <f t="shared" si="98"/>
        <v>0</v>
      </c>
      <c r="N650" s="41"/>
    </row>
    <row r="651" spans="1:14" x14ac:dyDescent="0.25">
      <c r="A651" s="41">
        <f t="shared" si="94"/>
        <v>6.4900000000000927E-4</v>
      </c>
      <c r="B651" s="41">
        <f t="shared" si="91"/>
        <v>-0.50052171972736603</v>
      </c>
      <c r="C651" s="41" t="str">
        <f t="shared" si="90"/>
        <v>0.784265533184626+0.620425316584224i</v>
      </c>
      <c r="D651" s="41" t="str">
        <f>COMPLEX(COS($A651*'Med(1)'!$B$11),SIN($A651*'Med(1)'!$B$11))</f>
        <v>-0.929659007233258-0.368421131682309i</v>
      </c>
      <c r="E651" s="41">
        <f>EXP(-A651*'Med(1)'!$B$10)</f>
        <v>0.99999999999999745</v>
      </c>
      <c r="F651" s="41" t="str">
        <f t="shared" si="95"/>
        <v>-0.500521719727366-0.865723979153377i</v>
      </c>
      <c r="G651" s="41" t="str">
        <f>COMPLEX(COS(-$A651*'Med(1)'!$B$11),SIN(-$A651*'Med(1)'!$B$11))</f>
        <v>-0.929659007233258+0.368421131682309i</v>
      </c>
      <c r="H651" s="42" t="str">
        <f t="shared" si="92"/>
        <v>0</v>
      </c>
      <c r="I651" s="41">
        <f t="shared" si="93"/>
        <v>0</v>
      </c>
      <c r="J651" s="41">
        <f>EXP('Med(1)'!$B$10*(A651-$A$1002))</f>
        <v>0.99999999999999867</v>
      </c>
      <c r="K651" s="41">
        <f t="shared" si="96"/>
        <v>0</v>
      </c>
      <c r="L651" s="41">
        <f t="shared" si="97"/>
        <v>-1.3282799936363799E-3</v>
      </c>
      <c r="M651" s="41">
        <f t="shared" si="98"/>
        <v>0</v>
      </c>
      <c r="N651" s="41"/>
    </row>
    <row r="652" spans="1:14" x14ac:dyDescent="0.25">
      <c r="A652" s="41">
        <f t="shared" si="94"/>
        <v>6.5000000000000929E-4</v>
      </c>
      <c r="B652" s="41">
        <f t="shared" si="91"/>
        <v>-0.44456741734956201</v>
      </c>
      <c r="C652" s="41" t="str">
        <f t="shared" si="90"/>
        <v>0.784265533184626+0.620425316584224i</v>
      </c>
      <c r="D652" s="41" t="str">
        <f>COMPLEX(COS($A652*'Med(1)'!$B$11),SIN($A652*'Med(1)'!$B$11))</f>
        <v>-0.904402022449043-0.426681358615631i</v>
      </c>
      <c r="E652" s="41">
        <f>EXP(-A652*'Med(1)'!$B$10)</f>
        <v>0.99999999999999745</v>
      </c>
      <c r="F652" s="41" t="str">
        <f t="shared" si="95"/>
        <v>-0.444567417349562-0.895745394311986i</v>
      </c>
      <c r="G652" s="41" t="str">
        <f>COMPLEX(COS(-$A652*'Med(1)'!$B$11),SIN(-$A652*'Med(1)'!$B$11))</f>
        <v>-0.904402022449043+0.426681358615631i</v>
      </c>
      <c r="H652" s="42" t="str">
        <f t="shared" si="92"/>
        <v>0</v>
      </c>
      <c r="I652" s="41">
        <f t="shared" si="93"/>
        <v>0</v>
      </c>
      <c r="J652" s="41">
        <f>EXP('Med(1)'!$B$10*(A652-$A$1002))</f>
        <v>0.99999999999999867</v>
      </c>
      <c r="K652" s="41">
        <f t="shared" si="96"/>
        <v>0</v>
      </c>
      <c r="L652" s="41">
        <f t="shared" si="97"/>
        <v>-1.1797889742120901E-3</v>
      </c>
      <c r="M652" s="41">
        <f t="shared" si="98"/>
        <v>0</v>
      </c>
      <c r="N652" s="41"/>
    </row>
    <row r="653" spans="1:14" x14ac:dyDescent="0.25">
      <c r="A653" s="41">
        <f t="shared" si="94"/>
        <v>6.5100000000000932E-4</v>
      </c>
      <c r="B653" s="41">
        <f t="shared" si="91"/>
        <v>-0.38682054386963799</v>
      </c>
      <c r="C653" s="41" t="str">
        <f t="shared" si="90"/>
        <v>0.784265533184626+0.620425316584224i</v>
      </c>
      <c r="D653" s="41" t="str">
        <f>COMPLEX(COS($A653*'Med(1)'!$B$11),SIN($A653*'Med(1)'!$B$11))</f>
        <v>-0.875498335574507-0.483221134064176i</v>
      </c>
      <c r="E653" s="41">
        <f>EXP(-A653*'Med(1)'!$B$10)</f>
        <v>0.99999999999999745</v>
      </c>
      <c r="F653" s="41" t="str">
        <f t="shared" si="95"/>
        <v>-0.386820543869638-0.922155012370693i</v>
      </c>
      <c r="G653" s="41" t="str">
        <f>COMPLEX(COS(-$A653*'Med(1)'!$B$11),SIN(-$A653*'Med(1)'!$B$11))</f>
        <v>-0.875498335574507+0.483221134064176i</v>
      </c>
      <c r="H653" s="42" t="str">
        <f t="shared" si="92"/>
        <v>0</v>
      </c>
      <c r="I653" s="41">
        <f t="shared" si="93"/>
        <v>0</v>
      </c>
      <c r="J653" s="41">
        <f>EXP('Med(1)'!$B$10*(A653-$A$1002))</f>
        <v>0.99999999999999867</v>
      </c>
      <c r="K653" s="41">
        <f t="shared" si="96"/>
        <v>0</v>
      </c>
      <c r="L653" s="41">
        <f t="shared" si="97"/>
        <v>-1.0265408458786901E-3</v>
      </c>
      <c r="M653" s="41">
        <f t="shared" si="98"/>
        <v>0</v>
      </c>
      <c r="N653" s="41"/>
    </row>
    <row r="654" spans="1:14" x14ac:dyDescent="0.25">
      <c r="A654" s="41">
        <f t="shared" si="94"/>
        <v>6.5200000000000934E-4</v>
      </c>
      <c r="B654" s="41">
        <f t="shared" si="91"/>
        <v>-0.32751394445933402</v>
      </c>
      <c r="C654" s="41" t="str">
        <f t="shared" si="90"/>
        <v>0.784265533184626+0.620425316584224i</v>
      </c>
      <c r="D654" s="41" t="str">
        <f>COMPLEX(COS($A654*'Med(1)'!$B$11),SIN($A654*'Med(1)'!$B$11))</f>
        <v>-0.843064491169184-0.537812480079855i</v>
      </c>
      <c r="E654" s="41">
        <f>EXP(-A654*'Med(1)'!$B$10)</f>
        <v>0.99999999999999745</v>
      </c>
      <c r="F654" s="41" t="str">
        <f t="shared" si="95"/>
        <v>-0.327513944459334-0.94484634527773i</v>
      </c>
      <c r="G654" s="41" t="str">
        <f>COMPLEX(COS(-$A654*'Med(1)'!$B$11),SIN(-$A654*'Med(1)'!$B$11))</f>
        <v>-0.843064491169184+0.537812480079855i</v>
      </c>
      <c r="H654" s="42" t="str">
        <f t="shared" si="92"/>
        <v>0</v>
      </c>
      <c r="I654" s="41">
        <f t="shared" si="93"/>
        <v>0</v>
      </c>
      <c r="J654" s="41">
        <f>EXP('Med(1)'!$B$10*(A654-$A$1002))</f>
        <v>0.99999999999999867</v>
      </c>
      <c r="K654" s="41">
        <f t="shared" si="96"/>
        <v>0</v>
      </c>
      <c r="L654" s="41">
        <f t="shared" si="97"/>
        <v>-8.6915353103803798E-4</v>
      </c>
      <c r="M654" s="41">
        <f t="shared" si="98"/>
        <v>0</v>
      </c>
      <c r="N654" s="41"/>
    </row>
    <row r="655" spans="1:14" x14ac:dyDescent="0.25">
      <c r="A655" s="41">
        <f t="shared" si="94"/>
        <v>6.5300000000000937E-4</v>
      </c>
      <c r="B655" s="41">
        <f t="shared" si="91"/>
        <v>-0.26688675336941398</v>
      </c>
      <c r="C655" s="41" t="str">
        <f t="shared" si="90"/>
        <v>0.784265533184626+0.620425316584224i</v>
      </c>
      <c r="D655" s="41" t="str">
        <f>COMPLEX(COS($A655*'Med(1)'!$B$11),SIN($A655*'Med(1)'!$B$11))</f>
        <v>-0.807231267985497-0.59023527511199i</v>
      </c>
      <c r="E655" s="41">
        <f>EXP(-A655*'Med(1)'!$B$10)</f>
        <v>0.99999999999999745</v>
      </c>
      <c r="F655" s="41" t="str">
        <f t="shared" si="95"/>
        <v>-0.266886753369414-0.963727897736663i</v>
      </c>
      <c r="G655" s="41" t="str">
        <f>COMPLEX(COS(-$A655*'Med(1)'!$B$11),SIN(-$A655*'Med(1)'!$B$11))</f>
        <v>-0.807231267985497+0.59023527511199i</v>
      </c>
      <c r="H655" s="42" t="str">
        <f t="shared" si="92"/>
        <v>0</v>
      </c>
      <c r="I655" s="41">
        <f t="shared" si="93"/>
        <v>0</v>
      </c>
      <c r="J655" s="41">
        <f>EXP('Med(1)'!$B$10*(A655-$A$1002))</f>
        <v>0.99999999999999867</v>
      </c>
      <c r="K655" s="41">
        <f t="shared" si="96"/>
        <v>0</v>
      </c>
      <c r="L655" s="41">
        <f t="shared" si="97"/>
        <v>-7.0826164199279298E-4</v>
      </c>
      <c r="M655" s="41">
        <f t="shared" si="98"/>
        <v>0</v>
      </c>
      <c r="N655" s="41"/>
    </row>
    <row r="656" spans="1:14" x14ac:dyDescent="0.25">
      <c r="A656" s="41">
        <f t="shared" si="94"/>
        <v>6.5400000000000939E-4</v>
      </c>
      <c r="B656" s="41">
        <f t="shared" si="91"/>
        <v>-0.20518342969992601</v>
      </c>
      <c r="C656" s="41" t="str">
        <f t="shared" si="90"/>
        <v>0.784265533184626+0.620425316584224i</v>
      </c>
      <c r="D656" s="41" t="str">
        <f>COMPLEX(COS($A656*'Med(1)'!$B$11),SIN($A656*'Med(1)'!$B$11))</f>
        <v>-0.768143151646708-0.64027814157463i</v>
      </c>
      <c r="E656" s="41">
        <f>EXP(-A656*'Med(1)'!$B$10)</f>
        <v>0.99999999999999745</v>
      </c>
      <c r="F656" s="41" t="str">
        <f t="shared" si="95"/>
        <v>-0.205183429699926-0.978723536130898i</v>
      </c>
      <c r="G656" s="41" t="str">
        <f>COMPLEX(COS(-$A656*'Med(1)'!$B$11),SIN(-$A656*'Med(1)'!$B$11))</f>
        <v>-0.768143151646708+0.64027814157463i</v>
      </c>
      <c r="H656" s="42" t="str">
        <f t="shared" si="92"/>
        <v>0</v>
      </c>
      <c r="I656" s="41">
        <f t="shared" si="93"/>
        <v>0</v>
      </c>
      <c r="J656" s="41">
        <f>EXP('Med(1)'!$B$10*(A656-$A$1002))</f>
        <v>0.99999999999999867</v>
      </c>
      <c r="K656" s="41">
        <f t="shared" si="96"/>
        <v>0</v>
      </c>
      <c r="L656" s="41">
        <f t="shared" si="97"/>
        <v>-5.4451392208226704E-4</v>
      </c>
      <c r="M656" s="41">
        <f t="shared" si="98"/>
        <v>0</v>
      </c>
      <c r="N656" s="41"/>
    </row>
    <row r="657" spans="1:14" x14ac:dyDescent="0.25">
      <c r="A657" s="41">
        <f t="shared" si="94"/>
        <v>6.5500000000000942E-4</v>
      </c>
      <c r="B657" s="41">
        <f t="shared" si="91"/>
        <v>-0.142652771699672</v>
      </c>
      <c r="C657" s="41" t="str">
        <f t="shared" si="90"/>
        <v>0.784265533184626+0.620425316584224i</v>
      </c>
      <c r="D657" s="41" t="str">
        <f>COMPLEX(COS($A657*'Med(1)'!$B$11),SIN($A657*'Med(1)'!$B$11))</f>
        <v>-0.725957752056398-0.68773929815681i</v>
      </c>
      <c r="E657" s="41">
        <f>EXP(-A657*'Med(1)'!$B$10)</f>
        <v>0.99999999999999745</v>
      </c>
      <c r="F657" s="41" t="str">
        <f t="shared" si="95"/>
        <v>-0.142652771699672-0.989772795507331i</v>
      </c>
      <c r="G657" s="41" t="str">
        <f>COMPLEX(COS(-$A657*'Med(1)'!$B$11),SIN(-$A657*'Med(1)'!$B$11))</f>
        <v>-0.725957752056398+0.68773929815681i</v>
      </c>
      <c r="H657" s="42" t="str">
        <f t="shared" si="92"/>
        <v>0</v>
      </c>
      <c r="I657" s="41">
        <f t="shared" si="93"/>
        <v>0</v>
      </c>
      <c r="J657" s="41">
        <f>EXP('Med(1)'!$B$10*(A657-$A$1002))</f>
        <v>0.99999999999999867</v>
      </c>
      <c r="K657" s="41">
        <f t="shared" si="96"/>
        <v>0</v>
      </c>
      <c r="L657" s="41">
        <f t="shared" si="97"/>
        <v>-3.7857062983932902E-4</v>
      </c>
      <c r="M657" s="41">
        <f t="shared" si="98"/>
        <v>0</v>
      </c>
      <c r="N657" s="41"/>
    </row>
    <row r="658" spans="1:14" x14ac:dyDescent="0.25">
      <c r="A658" s="41">
        <f t="shared" si="94"/>
        <v>6.5600000000000944E-4</v>
      </c>
      <c r="B658" s="41">
        <f t="shared" si="91"/>
        <v>-7.9546913569565406E-2</v>
      </c>
      <c r="C658" s="41" t="str">
        <f t="shared" si="90"/>
        <v>0.784265533184626+0.620425316584224i</v>
      </c>
      <c r="D658" s="41" t="str">
        <f>COMPLEX(COS($A658*'Med(1)'!$B$11),SIN($A658*'Med(1)'!$B$11))</f>
        <v>-0.680845167888656-0.732427373438942i</v>
      </c>
      <c r="E658" s="41">
        <f>EXP(-A658*'Med(1)'!$B$10)</f>
        <v>0.99999999999999745</v>
      </c>
      <c r="F658" s="41" t="str">
        <f t="shared" si="95"/>
        <v>-0.0795469135695654-0.996831123381263i</v>
      </c>
      <c r="G658" s="41" t="str">
        <f>COMPLEX(COS(-$A658*'Med(1)'!$B$11),SIN(-$A658*'Med(1)'!$B$11))</f>
        <v>-0.680845167888656+0.732427373438942i</v>
      </c>
      <c r="H658" s="42" t="str">
        <f t="shared" si="92"/>
        <v>0</v>
      </c>
      <c r="I658" s="41">
        <f t="shared" si="93"/>
        <v>0</v>
      </c>
      <c r="J658" s="41">
        <f>EXP('Med(1)'!$B$10*(A658-$A$1002))</f>
        <v>0.99999999999999867</v>
      </c>
      <c r="K658" s="41">
        <f t="shared" si="96"/>
        <v>0</v>
      </c>
      <c r="L658" s="41">
        <f t="shared" si="97"/>
        <v>-2.1110087671625901E-4</v>
      </c>
      <c r="M658" s="41">
        <f t="shared" si="98"/>
        <v>0</v>
      </c>
      <c r="N658" s="41"/>
    </row>
    <row r="659" spans="1:14" x14ac:dyDescent="0.25">
      <c r="A659" s="41">
        <f t="shared" si="94"/>
        <v>6.5700000000000946E-4</v>
      </c>
      <c r="B659" s="41">
        <f t="shared" si="91"/>
        <v>-1.6120308814853501E-2</v>
      </c>
      <c r="C659" s="41" t="str">
        <f t="shared" si="90"/>
        <v>0.784265533184626+0.620425316584224i</v>
      </c>
      <c r="D659" s="41" t="str">
        <f>COMPLEX(COS($A659*'Med(1)'!$B$11),SIN($A659*'Med(1)'!$B$11))</f>
        <v>-0.632987300721441-0.774162177534774i</v>
      </c>
      <c r="E659" s="41">
        <f>EXP(-A659*'Med(1)'!$B$10)</f>
        <v>0.99999999999999745</v>
      </c>
      <c r="F659" s="41" t="str">
        <f t="shared" si="95"/>
        <v>-0.0161203088148535-0.999870059379571i</v>
      </c>
      <c r="G659" s="41" t="str">
        <f>COMPLEX(COS(-$A659*'Med(1)'!$B$11),SIN(-$A659*'Med(1)'!$B$11))</f>
        <v>-0.632987300721441+0.774162177534774i</v>
      </c>
      <c r="H659" s="42" t="str">
        <f t="shared" si="92"/>
        <v>0</v>
      </c>
      <c r="I659" s="41">
        <f t="shared" si="93"/>
        <v>0</v>
      </c>
      <c r="J659" s="41">
        <f>EXP('Med(1)'!$B$10*(A659-$A$1002))</f>
        <v>0.99999999999999867</v>
      </c>
      <c r="K659" s="41">
        <f t="shared" si="96"/>
        <v>0</v>
      </c>
      <c r="L659" s="41">
        <f t="shared" si="97"/>
        <v>-4.2779929114112197E-5</v>
      </c>
      <c r="M659" s="41">
        <f t="shared" si="98"/>
        <v>0</v>
      </c>
      <c r="N659" s="41"/>
    </row>
    <row r="660" spans="1:14" x14ac:dyDescent="0.25">
      <c r="A660" s="41">
        <f t="shared" si="94"/>
        <v>6.5800000000000949E-4</v>
      </c>
      <c r="B660" s="41">
        <f t="shared" si="91"/>
        <v>4.7371295754541097E-2</v>
      </c>
      <c r="C660" s="41" t="str">
        <f t="shared" si="90"/>
        <v>0.784265533184626+0.620425316584224i</v>
      </c>
      <c r="D660" s="41" t="str">
        <f>COMPLEX(COS($A660*'Med(1)'!$B$11),SIN($A660*'Med(1)'!$B$11))</f>
        <v>-0.582577121578585-0.812775428647551i</v>
      </c>
      <c r="E660" s="41">
        <f>EXP(-A660*'Med(1)'!$B$10)</f>
        <v>0.99999999999999745</v>
      </c>
      <c r="F660" s="41" t="str">
        <f t="shared" si="95"/>
        <v>0.0473712957545411-0.998877349997752i</v>
      </c>
      <c r="G660" s="41" t="str">
        <f>COMPLEX(COS(-$A660*'Med(1)'!$B$11),SIN(-$A660*'Med(1)'!$B$11))</f>
        <v>-0.582577121578585+0.812775428647551i</v>
      </c>
      <c r="H660" s="42" t="str">
        <f t="shared" si="92"/>
        <v>0</v>
      </c>
      <c r="I660" s="41">
        <f t="shared" si="93"/>
        <v>0</v>
      </c>
      <c r="J660" s="41">
        <f>EXP('Med(1)'!$B$10*(A660-$A$1002))</f>
        <v>0.99999999999999867</v>
      </c>
      <c r="K660" s="41">
        <f t="shared" si="96"/>
        <v>0</v>
      </c>
      <c r="L660" s="41">
        <f t="shared" si="97"/>
        <v>1.2571351440585399E-4</v>
      </c>
      <c r="M660" s="41">
        <f t="shared" si="98"/>
        <v>0</v>
      </c>
      <c r="N660" s="41"/>
    </row>
    <row r="661" spans="1:14" x14ac:dyDescent="0.25">
      <c r="A661" s="41">
        <f t="shared" si="94"/>
        <v>6.5900000000000951E-4</v>
      </c>
      <c r="B661" s="41">
        <f t="shared" si="91"/>
        <v>0.11067189123840999</v>
      </c>
      <c r="C661" s="41" t="str">
        <f t="shared" si="90"/>
        <v>0.784265533184626+0.620425316584224i</v>
      </c>
      <c r="D661" s="41" t="str">
        <f>COMPLEX(COS($A661*'Med(1)'!$B$11),SIN($A661*'Med(1)'!$B$11))</f>
        <v>-0.529817892837992-0.848111431610676i</v>
      </c>
      <c r="E661" s="41">
        <f>EXP(-A661*'Med(1)'!$B$10)</f>
        <v>0.99999999999999745</v>
      </c>
      <c r="F661" s="41" t="str">
        <f t="shared" si="95"/>
        <v>0.11067189123841-0.993856998008119i</v>
      </c>
      <c r="G661" s="41" t="str">
        <f>COMPLEX(COS(-$A661*'Med(1)'!$B$11),SIN(-$A661*'Med(1)'!$B$11))</f>
        <v>-0.529817892837992+0.848111431610676i</v>
      </c>
      <c r="H661" s="42" t="str">
        <f t="shared" si="92"/>
        <v>0</v>
      </c>
      <c r="I661" s="41">
        <f t="shared" si="93"/>
        <v>0</v>
      </c>
      <c r="J661" s="41">
        <f>EXP('Med(1)'!$B$10*(A661-$A$1002))</f>
        <v>0.99999999999999867</v>
      </c>
      <c r="K661" s="41">
        <f t="shared" si="96"/>
        <v>0</v>
      </c>
      <c r="L661" s="41">
        <f t="shared" si="97"/>
        <v>2.93700059749564E-4</v>
      </c>
      <c r="M661" s="41">
        <f t="shared" si="98"/>
        <v>0</v>
      </c>
      <c r="N661" s="41"/>
    </row>
    <row r="662" spans="1:14" x14ac:dyDescent="0.25">
      <c r="A662" s="41">
        <f t="shared" si="94"/>
        <v>6.6000000000000954E-4</v>
      </c>
      <c r="B662" s="41">
        <f t="shared" si="91"/>
        <v>0.17352623891754199</v>
      </c>
      <c r="C662" s="41" t="str">
        <f t="shared" si="90"/>
        <v>0.784265533184626+0.620425316584224i</v>
      </c>
      <c r="D662" s="41" t="str">
        <f>COMPLEX(COS($A662*'Med(1)'!$B$11),SIN($A662*'Med(1)'!$B$11))</f>
        <v>-0.474922348643272-0.880027705677019i</v>
      </c>
      <c r="E662" s="41">
        <f>EXP(-A662*'Med(1)'!$B$10)</f>
        <v>0.99999999999999745</v>
      </c>
      <c r="F662" s="41" t="str">
        <f t="shared" si="95"/>
        <v>0.173526238917542-0.984829246319953i</v>
      </c>
      <c r="G662" s="41" t="str">
        <f>COMPLEX(COS(-$A662*'Med(1)'!$B$11),SIN(-$A662*'Med(1)'!$B$11))</f>
        <v>-0.474922348643272+0.880027705677019i</v>
      </c>
      <c r="H662" s="42" t="str">
        <f t="shared" si="92"/>
        <v>0</v>
      </c>
      <c r="I662" s="41">
        <f t="shared" si="93"/>
        <v>0</v>
      </c>
      <c r="J662" s="41">
        <f>EXP('Med(1)'!$B$10*(A662-$A$1002))</f>
        <v>0.99999999999999867</v>
      </c>
      <c r="K662" s="41">
        <f t="shared" si="96"/>
        <v>0</v>
      </c>
      <c r="L662" s="41">
        <f t="shared" si="97"/>
        <v>4.6050235672227602E-4</v>
      </c>
      <c r="M662" s="41">
        <f t="shared" si="98"/>
        <v>0</v>
      </c>
      <c r="N662" s="41"/>
    </row>
    <row r="663" spans="1:14" x14ac:dyDescent="0.25">
      <c r="A663" s="41">
        <f t="shared" si="94"/>
        <v>6.6100000000000956E-4</v>
      </c>
      <c r="B663" s="41">
        <f t="shared" si="91"/>
        <v>0.23568089941943099</v>
      </c>
      <c r="C663" s="41" t="str">
        <f t="shared" si="90"/>
        <v>0.784265533184626+0.620425316584224i</v>
      </c>
      <c r="D663" s="41" t="str">
        <f>COMPLEX(COS($A663*'Med(1)'!$B$11),SIN($A663*'Med(1)'!$B$11))</f>
        <v>-0.418111837123677-0.908395559025397i</v>
      </c>
      <c r="E663" s="41">
        <f>EXP(-A663*'Med(1)'!$B$10)</f>
        <v>0.99999999999999745</v>
      </c>
      <c r="F663" s="41" t="str">
        <f t="shared" si="95"/>
        <v>0.235680899419431-0.971830496356666i</v>
      </c>
      <c r="G663" s="41" t="str">
        <f>COMPLEX(COS(-$A663*'Med(1)'!$B$11),SIN(-$A663*'Med(1)'!$B$11))</f>
        <v>-0.418111837123677+0.908395559025397i</v>
      </c>
      <c r="H663" s="42" t="str">
        <f t="shared" si="92"/>
        <v>0</v>
      </c>
      <c r="I663" s="41">
        <f t="shared" si="93"/>
        <v>0</v>
      </c>
      <c r="J663" s="41">
        <f>EXP('Med(1)'!$B$10*(A663-$A$1002))</f>
        <v>0.99999999999999867</v>
      </c>
      <c r="K663" s="41">
        <f t="shared" si="96"/>
        <v>0</v>
      </c>
      <c r="L663" s="41">
        <f t="shared" si="97"/>
        <v>6.2544783021919103E-4</v>
      </c>
      <c r="M663" s="41">
        <f t="shared" si="98"/>
        <v>0</v>
      </c>
      <c r="N663" s="41"/>
    </row>
    <row r="664" spans="1:14" x14ac:dyDescent="0.25">
      <c r="A664" s="41">
        <f t="shared" si="94"/>
        <v>6.6200000000000959E-4</v>
      </c>
      <c r="B664" s="41">
        <f t="shared" si="91"/>
        <v>0.296885254628725</v>
      </c>
      <c r="C664" s="41" t="str">
        <f t="shared" si="90"/>
        <v>0.784265533184626+0.620425316584224i</v>
      </c>
      <c r="D664" s="41" t="str">
        <f>COMPLEX(COS($A664*'Med(1)'!$B$11),SIN($A664*'Med(1)'!$B$11))</f>
        <v>-0.359615427880975-0.933100607667782i</v>
      </c>
      <c r="E664" s="41">
        <f>EXP(-A664*'Med(1)'!$B$10)</f>
        <v>0.99999999999999745</v>
      </c>
      <c r="F664" s="41" t="str">
        <f t="shared" si="95"/>
        <v>0.296885254628725-0.954913161279094i</v>
      </c>
      <c r="G664" s="41" t="str">
        <f>COMPLEX(COS(-$A664*'Med(1)'!$B$11),SIN(-$A664*'Med(1)'!$B$11))</f>
        <v>-0.359615427880975+0.933100607667782i</v>
      </c>
      <c r="H664" s="42" t="str">
        <f t="shared" si="92"/>
        <v>0</v>
      </c>
      <c r="I664" s="41">
        <f t="shared" si="93"/>
        <v>0</v>
      </c>
      <c r="J664" s="41">
        <f>EXP('Med(1)'!$B$10*(A664-$A$1002))</f>
        <v>0.99999999999999867</v>
      </c>
      <c r="K664" s="41">
        <f t="shared" si="96"/>
        <v>0</v>
      </c>
      <c r="L664" s="41">
        <f t="shared" si="97"/>
        <v>7.87871392162122E-4</v>
      </c>
      <c r="M664" s="41">
        <f t="shared" si="98"/>
        <v>0</v>
      </c>
      <c r="N664" s="41"/>
    </row>
    <row r="665" spans="1:14" x14ac:dyDescent="0.25">
      <c r="A665" s="41">
        <f t="shared" si="94"/>
        <v>6.6300000000000961E-4</v>
      </c>
      <c r="B665" s="41">
        <f t="shared" si="91"/>
        <v>0.35689251822194601</v>
      </c>
      <c r="C665" s="41" t="str">
        <f t="shared" si="90"/>
        <v>0.784265533184626+0.620425316584224i</v>
      </c>
      <c r="D665" s="41" t="str">
        <f>COMPLEX(COS($A665*'Med(1)'!$B$11),SIN($A665*'Med(1)'!$B$11))</f>
        <v>-0.29966898834199-0.954043236664926i</v>
      </c>
      <c r="E665" s="41">
        <f>EXP(-A665*'Med(1)'!$B$10)</f>
        <v>0.99999999999999745</v>
      </c>
      <c r="F665" s="41" t="str">
        <f t="shared" si="95"/>
        <v>0.356892518221946-0.934145454646756i</v>
      </c>
      <c r="G665" s="41" t="str">
        <f>COMPLEX(COS(-$A665*'Med(1)'!$B$11),SIN(-$A665*'Med(1)'!$B$11))</f>
        <v>-0.29966898834199+0.954043236664926i</v>
      </c>
      <c r="H665" s="42" t="str">
        <f t="shared" si="92"/>
        <v>0</v>
      </c>
      <c r="I665" s="41">
        <f t="shared" si="93"/>
        <v>0</v>
      </c>
      <c r="J665" s="41">
        <f>EXP('Med(1)'!$B$10*(A665-$A$1002))</f>
        <v>0.99999999999999867</v>
      </c>
      <c r="K665" s="41">
        <f t="shared" si="96"/>
        <v>0</v>
      </c>
      <c r="L665" s="41">
        <f t="shared" si="97"/>
        <v>9.4711812324735096E-4</v>
      </c>
      <c r="M665" s="41">
        <f t="shared" si="98"/>
        <v>0</v>
      </c>
      <c r="N665" s="41"/>
    </row>
    <row r="666" spans="1:14" x14ac:dyDescent="0.25">
      <c r="A666" s="41">
        <f t="shared" si="94"/>
        <v>6.6400000000000963E-4</v>
      </c>
      <c r="B666" s="41">
        <f t="shared" si="91"/>
        <v>0.41546073075168</v>
      </c>
      <c r="C666" s="41" t="str">
        <f t="shared" si="90"/>
        <v>0.784265533184626+0.620425316584224i</v>
      </c>
      <c r="D666" s="41" t="str">
        <f>COMPLEX(COS($A666*'Med(1)'!$B$11),SIN($A666*'Med(1)'!$B$11))</f>
        <v>-0.238514232701251-0.971139001790646i</v>
      </c>
      <c r="E666" s="41">
        <f>EXP(-A666*'Med(1)'!$B$10)</f>
        <v>0.99999999999999745</v>
      </c>
      <c r="F666" s="41" t="str">
        <f t="shared" si="95"/>
        <v>0.41546073075168-0.909611115369241i</v>
      </c>
      <c r="G666" s="41" t="str">
        <f>COMPLEX(COS(-$A666*'Med(1)'!$B$11),SIN(-$A666*'Med(1)'!$B$11))</f>
        <v>-0.238514232701251+0.971139001790646i</v>
      </c>
      <c r="H666" s="42" t="str">
        <f t="shared" si="92"/>
        <v>0</v>
      </c>
      <c r="I666" s="41">
        <f t="shared" si="93"/>
        <v>0</v>
      </c>
      <c r="J666" s="41">
        <f>EXP('Med(1)'!$B$10*(A666-$A$1002))</f>
        <v>0.99999999999999867</v>
      </c>
      <c r="K666" s="41">
        <f t="shared" si="96"/>
        <v>0</v>
      </c>
      <c r="L666" s="41">
        <f t="shared" si="97"/>
        <v>1.1025459136910199E-3</v>
      </c>
      <c r="M666" s="41">
        <f t="shared" si="98"/>
        <v>0</v>
      </c>
      <c r="N666" s="41"/>
    </row>
    <row r="667" spans="1:14" x14ac:dyDescent="0.25">
      <c r="A667" s="41">
        <f t="shared" si="94"/>
        <v>6.6500000000000966E-4</v>
      </c>
      <c r="B667" s="41">
        <f t="shared" si="91"/>
        <v>0.472353735268084</v>
      </c>
      <c r="C667" s="41" t="str">
        <f t="shared" si="90"/>
        <v>0.784265533184626+0.620425316584224i</v>
      </c>
      <c r="D667" s="41" t="str">
        <f>COMPLEX(COS($A667*'Med(1)'!$B$11),SIN($A667*'Med(1)'!$B$11))</f>
        <v>-0.176397747288384-0.984318970025257i</v>
      </c>
      <c r="E667" s="41">
        <f>EXP(-A667*'Med(1)'!$B$10)</f>
        <v>0.99999999999999745</v>
      </c>
      <c r="F667" s="41" t="str">
        <f t="shared" si="95"/>
        <v>0.472353735268084-0.881409070056737i</v>
      </c>
      <c r="G667" s="41" t="str">
        <f>COMPLEX(COS(-$A667*'Med(1)'!$B$11),SIN(-$A667*'Med(1)'!$B$11))</f>
        <v>-0.176397747288384+0.984318970025257i</v>
      </c>
      <c r="H667" s="42" t="str">
        <f t="shared" si="92"/>
        <v>0</v>
      </c>
      <c r="I667" s="41">
        <f t="shared" si="93"/>
        <v>0</v>
      </c>
      <c r="J667" s="41">
        <f>EXP('Med(1)'!$B$10*(A667-$A$1002))</f>
        <v>0.99999999999999867</v>
      </c>
      <c r="K667" s="41">
        <f t="shared" si="96"/>
        <v>0</v>
      </c>
      <c r="L667" s="41">
        <f t="shared" si="97"/>
        <v>1.25352805232462E-3</v>
      </c>
      <c r="M667" s="41">
        <f t="shared" si="98"/>
        <v>0</v>
      </c>
      <c r="N667" s="41"/>
    </row>
    <row r="668" spans="1:14" x14ac:dyDescent="0.25">
      <c r="A668" s="41">
        <f t="shared" si="94"/>
        <v>6.6600000000000968E-4</v>
      </c>
      <c r="B668" s="41">
        <f t="shared" si="91"/>
        <v>0.52734212954367898</v>
      </c>
      <c r="C668" s="41" t="str">
        <f t="shared" si="90"/>
        <v>0.784265533184626+0.620425316584224i</v>
      </c>
      <c r="D668" s="41" t="str">
        <f>COMPLEX(COS($A668*'Med(1)'!$B$11),SIN($A668*'Med(1)'!$B$11))</f>
        <v>-0.113569996290298-0.993529997505169i</v>
      </c>
      <c r="E668" s="41">
        <f>EXP(-A668*'Med(1)'!$B$10)</f>
        <v>0.99999999999999745</v>
      </c>
      <c r="F668" s="41" t="str">
        <f t="shared" si="95"/>
        <v>0.527342129543679-0.849653034131186i</v>
      </c>
      <c r="G668" s="41" t="str">
        <f>COMPLEX(COS(-$A668*'Med(1)'!$B$11),SIN(-$A668*'Med(1)'!$B$11))</f>
        <v>-0.113569996290298+0.993529997505169i</v>
      </c>
      <c r="H668" s="42" t="str">
        <f t="shared" si="92"/>
        <v>0</v>
      </c>
      <c r="I668" s="41">
        <f t="shared" si="93"/>
        <v>0</v>
      </c>
      <c r="J668" s="41">
        <f>EXP('Med(1)'!$B$10*(A668-$A$1002))</f>
        <v>0.99999999999999867</v>
      </c>
      <c r="K668" s="41">
        <f t="shared" si="96"/>
        <v>0</v>
      </c>
      <c r="L668" s="41">
        <f t="shared" si="97"/>
        <v>1.3994557536004899E-3</v>
      </c>
      <c r="M668" s="41">
        <f t="shared" si="98"/>
        <v>0</v>
      </c>
      <c r="N668" s="41"/>
    </row>
    <row r="669" spans="1:14" x14ac:dyDescent="0.25">
      <c r="A669" s="41">
        <f t="shared" si="94"/>
        <v>6.6700000000000971E-4</v>
      </c>
      <c r="B669" s="41">
        <f t="shared" si="91"/>
        <v>0.58020419106194798</v>
      </c>
      <c r="C669" s="41" t="str">
        <f t="shared" si="90"/>
        <v>0.784265533184626+0.620425316584224i</v>
      </c>
      <c r="D669" s="41" t="str">
        <f>COMPLEX(COS($A669*'Med(1)'!$B$11),SIN($A669*'Med(1)'!$B$11))</f>
        <v>-0.0502843118371973-0.998734943807945i</v>
      </c>
      <c r="E669" s="41">
        <f>EXP(-A669*'Med(1)'!$B$10)</f>
        <v>0.99999999999999745</v>
      </c>
      <c r="F669" s="41" t="str">
        <f t="shared" si="95"/>
        <v>0.580204191061948-0.814471053306466i</v>
      </c>
      <c r="G669" s="41" t="str">
        <f>COMPLEX(COS(-$A669*'Med(1)'!$B$11),SIN(-$A669*'Med(1)'!$B$11))</f>
        <v>-0.0502843118371973+0.998734943807945i</v>
      </c>
      <c r="H669" s="42" t="str">
        <f t="shared" si="92"/>
        <v>0</v>
      </c>
      <c r="I669" s="41">
        <f t="shared" si="93"/>
        <v>0</v>
      </c>
      <c r="J669" s="41">
        <f>EXP('Med(1)'!$B$10*(A669-$A$1002))</f>
        <v>0.99999999999999867</v>
      </c>
      <c r="K669" s="41">
        <f t="shared" si="96"/>
        <v>0</v>
      </c>
      <c r="L669" s="41">
        <f t="shared" si="97"/>
        <v>1.53974061231819E-3</v>
      </c>
      <c r="M669" s="41">
        <f t="shared" si="98"/>
        <v>0</v>
      </c>
      <c r="N669" s="41"/>
    </row>
    <row r="670" spans="1:14" x14ac:dyDescent="0.25">
      <c r="A670" s="41">
        <f t="shared" si="94"/>
        <v>6.6800000000000973E-4</v>
      </c>
      <c r="B670" s="41">
        <f t="shared" si="91"/>
        <v>0.63072677104010799</v>
      </c>
      <c r="C670" s="41" t="str">
        <f t="shared" si="90"/>
        <v>0.784265533184626+0.620425316584224i</v>
      </c>
      <c r="D670" s="41" t="str">
        <f>COMPLEX(COS($A670*'Med(1)'!$B$11),SIN($A670*'Med(1)'!$B$11))</f>
        <v>0.0132041274755076-0.999912821708778i</v>
      </c>
      <c r="E670" s="41">
        <f>EXP(-A670*'Med(1)'!$B$10)</f>
        <v>0.99999999999999745</v>
      </c>
      <c r="F670" s="41" t="str">
        <f t="shared" si="95"/>
        <v>0.630726771040108-0.776004987286366i</v>
      </c>
      <c r="G670" s="41" t="str">
        <f>COMPLEX(COS(-$A670*'Med(1)'!$B$11),SIN(-$A670*'Med(1)'!$B$11))</f>
        <v>0.0132041274755076+0.999912821708778i</v>
      </c>
      <c r="H670" s="42" t="str">
        <f t="shared" si="92"/>
        <v>0</v>
      </c>
      <c r="I670" s="41">
        <f t="shared" si="93"/>
        <v>0</v>
      </c>
      <c r="J670" s="41">
        <f>EXP('Med(1)'!$B$10*(A670-$A$1002))</f>
        <v>0.99999999999999867</v>
      </c>
      <c r="K670" s="41">
        <f t="shared" si="96"/>
        <v>0</v>
      </c>
      <c r="L670" s="41">
        <f t="shared" si="97"/>
        <v>1.6738169761739601E-3</v>
      </c>
      <c r="M670" s="41">
        <f t="shared" si="98"/>
        <v>0</v>
      </c>
      <c r="N670" s="41"/>
    </row>
    <row r="671" spans="1:14" x14ac:dyDescent="0.25">
      <c r="A671" s="41">
        <f t="shared" si="94"/>
        <v>6.6900000000000976E-4</v>
      </c>
      <c r="B671" s="41">
        <f t="shared" si="91"/>
        <v>0.67870615388107203</v>
      </c>
      <c r="C671" s="41" t="str">
        <f t="shared" si="90"/>
        <v>0.784265533184626+0.620425316584224i</v>
      </c>
      <c r="D671" s="41" t="str">
        <f>COMPLEX(COS($A671*'Med(1)'!$B$11),SIN($A671*'Med(1)'!$B$11))</f>
        <v>0.0766393255104795-0.99705888180453i</v>
      </c>
      <c r="E671" s="41">
        <f>EXP(-A671*'Med(1)'!$B$10)</f>
        <v>0.99999999999999745</v>
      </c>
      <c r="F671" s="41" t="str">
        <f t="shared" si="95"/>
        <v>0.678706153881072-0.734409937762254i</v>
      </c>
      <c r="G671" s="41" t="str">
        <f>COMPLEX(COS(-$A671*'Med(1)'!$B$11),SIN(-$A671*'Med(1)'!$B$11))</f>
        <v>0.0766393255104795+0.99705888180453i</v>
      </c>
      <c r="H671" s="42" t="str">
        <f t="shared" si="92"/>
        <v>0</v>
      </c>
      <c r="I671" s="41">
        <f t="shared" si="93"/>
        <v>0</v>
      </c>
      <c r="J671" s="41">
        <f>EXP('Med(1)'!$B$10*(A671-$A$1002))</f>
        <v>0.99999999999999867</v>
      </c>
      <c r="K671" s="41">
        <f t="shared" si="96"/>
        <v>0</v>
      </c>
      <c r="L671" s="41">
        <f t="shared" si="97"/>
        <v>1.8011442265665901E-3</v>
      </c>
      <c r="M671" s="41">
        <f t="shared" si="98"/>
        <v>0</v>
      </c>
      <c r="N671" s="41"/>
    </row>
    <row r="672" spans="1:14" x14ac:dyDescent="0.25">
      <c r="A672" s="41">
        <f t="shared" si="94"/>
        <v>6.7000000000000978E-4</v>
      </c>
      <c r="B672" s="41">
        <f t="shared" si="91"/>
        <v>0.72394887858921497</v>
      </c>
      <c r="C672" s="41" t="str">
        <f t="shared" si="90"/>
        <v>0.784265533184626+0.620425316584224i</v>
      </c>
      <c r="D672" s="41" t="str">
        <f>COMPLEX(COS($A672*'Med(1)'!$B$11),SIN($A672*'Med(1)'!$B$11))</f>
        <v>0.139765500808208-0.990184631664131i</v>
      </c>
      <c r="E672" s="41">
        <f>EXP(-A672*'Med(1)'!$B$10)</f>
        <v>0.99999999999999745</v>
      </c>
      <c r="F672" s="41" t="str">
        <f t="shared" si="95"/>
        <v>0.723948878589215-0.689853623016805i</v>
      </c>
      <c r="G672" s="41" t="str">
        <f>COMPLEX(COS(-$A672*'Med(1)'!$B$11),SIN(-$A672*'Med(1)'!$B$11))</f>
        <v>0.139765500808208+0.990184631664131i</v>
      </c>
      <c r="H672" s="42" t="str">
        <f t="shared" si="92"/>
        <v>0</v>
      </c>
      <c r="I672" s="41">
        <f t="shared" si="93"/>
        <v>0</v>
      </c>
      <c r="J672" s="41">
        <f>EXP('Med(1)'!$B$10*(A672-$A$1002))</f>
        <v>0.99999999999999867</v>
      </c>
      <c r="K672" s="41">
        <f t="shared" si="96"/>
        <v>0</v>
      </c>
      <c r="L672" s="41">
        <f t="shared" si="97"/>
        <v>1.92120895846306E-3</v>
      </c>
      <c r="M672" s="41">
        <f t="shared" si="98"/>
        <v>0</v>
      </c>
      <c r="N672" s="41"/>
    </row>
    <row r="673" spans="1:14" x14ac:dyDescent="0.25">
      <c r="A673" s="41">
        <f t="shared" si="94"/>
        <v>6.710000000000098E-4</v>
      </c>
      <c r="B673" s="41">
        <f t="shared" si="91"/>
        <v>0.76627251883790204</v>
      </c>
      <c r="C673" s="41" t="str">
        <f t="shared" si="90"/>
        <v>0.784265533184626+0.620425316584224i</v>
      </c>
      <c r="D673" s="41" t="str">
        <f>COMPLEX(COS($A673*'Med(1)'!$B$11),SIN($A673*'Med(1)'!$B$11))</f>
        <v>0.20232811794121-0.979317789428114i</v>
      </c>
      <c r="E673" s="41">
        <f>EXP(-A673*'Med(1)'!$B$10)</f>
        <v>0.99999999999999734</v>
      </c>
      <c r="F673" s="41" t="str">
        <f t="shared" si="95"/>
        <v>0.766272518837902-0.642515701655462i</v>
      </c>
      <c r="G673" s="41" t="str">
        <f>COMPLEX(COS(-$A673*'Med(1)'!$B$11),SIN(-$A673*'Med(1)'!$B$11))</f>
        <v>0.20232811794121+0.979317789428114i</v>
      </c>
      <c r="H673" s="42" t="str">
        <f t="shared" si="92"/>
        <v>0</v>
      </c>
      <c r="I673" s="41">
        <f t="shared" si="93"/>
        <v>0</v>
      </c>
      <c r="J673" s="41">
        <f>EXP('Med(1)'!$B$10*(A673-$A$1002))</f>
        <v>0.99999999999999867</v>
      </c>
      <c r="K673" s="41">
        <f t="shared" si="96"/>
        <v>0</v>
      </c>
      <c r="L673" s="41">
        <f t="shared" si="97"/>
        <v>2.0335270505346999E-3</v>
      </c>
      <c r="M673" s="41">
        <f t="shared" si="98"/>
        <v>0</v>
      </c>
      <c r="N673" s="41"/>
    </row>
    <row r="674" spans="1:14" x14ac:dyDescent="0.25">
      <c r="A674" s="41">
        <f t="shared" si="94"/>
        <v>6.7200000000000983E-4</v>
      </c>
      <c r="B674" s="41">
        <f t="shared" si="91"/>
        <v>0.80550641854329097</v>
      </c>
      <c r="C674" s="41" t="str">
        <f t="shared" si="90"/>
        <v>0.784265533184626+0.620425316584224i</v>
      </c>
      <c r="D674" s="41" t="str">
        <f>COMPLEX(COS($A674*'Med(1)'!$B$11),SIN($A674*'Med(1)'!$B$11))</f>
        <v>0.264074913843922-0.964502172044379i</v>
      </c>
      <c r="E674" s="41">
        <f>EXP(-A674*'Med(1)'!$B$10)</f>
        <v>0.99999999999999734</v>
      </c>
      <c r="F674" s="41" t="str">
        <f t="shared" si="95"/>
        <v>0.805506418543291-0.592587048192546i</v>
      </c>
      <c r="G674" s="41" t="str">
        <f>COMPLEX(COS(-$A674*'Med(1)'!$B$11),SIN(-$A674*'Med(1)'!$B$11))</f>
        <v>0.264074913843922+0.964502172044379i</v>
      </c>
      <c r="H674" s="42" t="str">
        <f t="shared" si="92"/>
        <v>0</v>
      </c>
      <c r="I674" s="41">
        <f t="shared" si="93"/>
        <v>0</v>
      </c>
      <c r="J674" s="41">
        <f>EXP('Med(1)'!$B$10*(A674-$A$1002))</f>
        <v>0.99999999999999878</v>
      </c>
      <c r="K674" s="41">
        <f t="shared" si="96"/>
        <v>0</v>
      </c>
      <c r="L674" s="41">
        <f t="shared" si="97"/>
        <v>2.13764561721626E-3</v>
      </c>
      <c r="M674" s="41">
        <f t="shared" si="98"/>
        <v>0</v>
      </c>
      <c r="N674" s="41"/>
    </row>
    <row r="675" spans="1:14" x14ac:dyDescent="0.25">
      <c r="A675" s="41">
        <f t="shared" si="94"/>
        <v>6.7300000000000985E-4</v>
      </c>
      <c r="B675" s="41">
        <f t="shared" si="91"/>
        <v>0.84149237997857995</v>
      </c>
      <c r="C675" s="41" t="str">
        <f t="shared" si="90"/>
        <v>0.784265533184626+0.620425316584224i</v>
      </c>
      <c r="D675" s="41" t="str">
        <f>COMPLEX(COS($A675*'Med(1)'!$B$11),SIN($A675*'Med(1)'!$B$11))</f>
        <v>0.324756914980133-0.945797518590838i</v>
      </c>
      <c r="E675" s="41">
        <f>EXP(-A675*'Med(1)'!$B$10)</f>
        <v>0.99999999999999734</v>
      </c>
      <c r="F675" s="41" t="str">
        <f t="shared" si="95"/>
        <v>0.84149237997858-0.540268983412873i</v>
      </c>
      <c r="G675" s="41" t="str">
        <f>COMPLEX(COS(-$A675*'Med(1)'!$B$11),SIN(-$A675*'Med(1)'!$B$11))</f>
        <v>0.324756914980133+0.945797518590838i</v>
      </c>
      <c r="H675" s="42" t="str">
        <f t="shared" si="92"/>
        <v>0</v>
      </c>
      <c r="I675" s="41">
        <f t="shared" si="93"/>
        <v>0</v>
      </c>
      <c r="J675" s="41">
        <f>EXP('Med(1)'!$B$10*(A675-$A$1002))</f>
        <v>0.99999999999999878</v>
      </c>
      <c r="K675" s="41">
        <f t="shared" si="96"/>
        <v>0</v>
      </c>
      <c r="L675" s="41">
        <f t="shared" si="97"/>
        <v>2.2331448348172499E-3</v>
      </c>
      <c r="M675" s="41">
        <f t="shared" si="98"/>
        <v>0</v>
      </c>
      <c r="N675" s="41"/>
    </row>
    <row r="676" spans="1:14" x14ac:dyDescent="0.25">
      <c r="A676" s="41">
        <f t="shared" si="94"/>
        <v>6.7400000000000988E-4</v>
      </c>
      <c r="B676" s="41">
        <f t="shared" si="91"/>
        <v>0.87408530165402798</v>
      </c>
      <c r="C676" s="41" t="str">
        <f t="shared" si="90"/>
        <v>0.784265533184626+0.620425316584224i</v>
      </c>
      <c r="D676" s="41" t="str">
        <f>COMPLEX(COS($A676*'Med(1)'!$B$11),SIN($A676*'Med(1)'!$B$11))</f>
        <v>0.38412944124643-0.923279249397335i</v>
      </c>
      <c r="E676" s="41">
        <f>EXP(-A676*'Med(1)'!$B$10)</f>
        <v>0.99999999999999734</v>
      </c>
      <c r="F676" s="41" t="str">
        <f t="shared" si="95"/>
        <v>0.874085301654028-0.485772462612264i</v>
      </c>
      <c r="G676" s="41" t="str">
        <f>COMPLEX(COS(-$A676*'Med(1)'!$B$11),SIN(-$A676*'Med(1)'!$B$11))</f>
        <v>0.38412944124643+0.923279249397335i</v>
      </c>
      <c r="H676" s="42" t="str">
        <f t="shared" si="92"/>
        <v>0</v>
      </c>
      <c r="I676" s="41">
        <f t="shared" si="93"/>
        <v>0</v>
      </c>
      <c r="J676" s="41">
        <f>EXP('Med(1)'!$B$10*(A676-$A$1002))</f>
        <v>0.99999999999999878</v>
      </c>
      <c r="K676" s="41">
        <f t="shared" si="96"/>
        <v>0</v>
      </c>
      <c r="L676" s="41">
        <f t="shared" si="97"/>
        <v>2.3196396343221301E-3</v>
      </c>
      <c r="M676" s="41">
        <f t="shared" si="98"/>
        <v>0</v>
      </c>
      <c r="N676" s="41"/>
    </row>
    <row r="677" spans="1:14" x14ac:dyDescent="0.25">
      <c r="A677" s="41">
        <f t="shared" si="94"/>
        <v>6.750000000000099E-4</v>
      </c>
      <c r="B677" s="41">
        <f t="shared" si="91"/>
        <v>0.90315376339070796</v>
      </c>
      <c r="C677" s="41" t="str">
        <f t="shared" si="90"/>
        <v>0.784265533184626+0.620425316584224i</v>
      </c>
      <c r="D677" s="41" t="str">
        <f>COMPLEX(COS($A677*'Med(1)'!$B$11),SIN($A677*'Med(1)'!$B$11))</f>
        <v>0.441953092563775-0.897038161938117i</v>
      </c>
      <c r="E677" s="41">
        <f>EXP(-A677*'Med(1)'!$B$10)</f>
        <v>0.99999999999999734</v>
      </c>
      <c r="F677" s="41" t="str">
        <f t="shared" si="95"/>
        <v>0.903153763390708-0.429317224990096i</v>
      </c>
      <c r="G677" s="41" t="str">
        <f>COMPLEX(COS(-$A677*'Med(1)'!$B$11),SIN(-$A677*'Med(1)'!$B$11))</f>
        <v>0.441953092563775+0.897038161938117i</v>
      </c>
      <c r="H677" s="42" t="str">
        <f t="shared" si="92"/>
        <v>0</v>
      </c>
      <c r="I677" s="41">
        <f t="shared" si="93"/>
        <v>0</v>
      </c>
      <c r="J677" s="41">
        <f>EXP('Med(1)'!$B$10*(A677-$A$1002))</f>
        <v>0.99999999999999878</v>
      </c>
      <c r="K677" s="41">
        <f t="shared" si="96"/>
        <v>0</v>
      </c>
      <c r="L677" s="41">
        <f t="shared" si="97"/>
        <v>2.39678125405373E-3</v>
      </c>
      <c r="M677" s="41">
        <f t="shared" si="98"/>
        <v>0</v>
      </c>
      <c r="N677" s="41"/>
    </row>
    <row r="678" spans="1:14" x14ac:dyDescent="0.25">
      <c r="A678" s="41">
        <f t="shared" si="94"/>
        <v>6.7600000000000993E-4</v>
      </c>
      <c r="B678" s="41">
        <f t="shared" si="91"/>
        <v>0.92858055622895497</v>
      </c>
      <c r="C678" s="41" t="str">
        <f t="shared" ref="C678:C741" si="99">C677</f>
        <v>0.784265533184626+0.620425316584224i</v>
      </c>
      <c r="D678" s="41" t="str">
        <f>COMPLEX(COS($A678*'Med(1)'!$B$11),SIN($A678*'Med(1)'!$B$11))</f>
        <v>0.497994714179214-0.867180064721026i</v>
      </c>
      <c r="E678" s="41">
        <f>EXP(-A678*'Med(1)'!$B$10)</f>
        <v>0.99999999999999734</v>
      </c>
      <c r="F678" s="41" t="str">
        <f t="shared" si="95"/>
        <v>0.928580556228955-0.371130907623604i</v>
      </c>
      <c r="G678" s="41" t="str">
        <f>COMPLEX(COS(-$A678*'Med(1)'!$B$11),SIN(-$A678*'Med(1)'!$B$11))</f>
        <v>0.497994714179214+0.867180064721026i</v>
      </c>
      <c r="H678" s="42" t="str">
        <f t="shared" si="92"/>
        <v>0</v>
      </c>
      <c r="I678" s="41">
        <f t="shared" si="93"/>
        <v>0</v>
      </c>
      <c r="J678" s="41">
        <f>EXP('Med(1)'!$B$10*(A678-$A$1002))</f>
        <v>0.99999999999999878</v>
      </c>
      <c r="K678" s="41">
        <f t="shared" si="96"/>
        <v>0</v>
      </c>
      <c r="L678" s="41">
        <f t="shared" si="97"/>
        <v>2.4642586459394998E-3</v>
      </c>
      <c r="M678" s="41">
        <f t="shared" si="98"/>
        <v>0</v>
      </c>
      <c r="N678" s="41"/>
    </row>
    <row r="679" spans="1:14" x14ac:dyDescent="0.25">
      <c r="A679" s="41">
        <f t="shared" si="94"/>
        <v>6.7700000000000995E-4</v>
      </c>
      <c r="B679" s="41">
        <f t="shared" si="91"/>
        <v>0.95026315503470504</v>
      </c>
      <c r="C679" s="41" t="str">
        <f t="shared" si="99"/>
        <v>0.784265533184626+0.620425316584224i</v>
      </c>
      <c r="D679" s="41" t="str">
        <f>COMPLEX(COS($A679*'Med(1)'!$B$11),SIN($A679*'Med(1)'!$B$11))</f>
        <v>0.552028336785259-0.833825350649703i</v>
      </c>
      <c r="E679" s="41">
        <f>EXP(-A679*'Med(1)'!$B$10)</f>
        <v>0.99999999999999734</v>
      </c>
      <c r="F679" s="41" t="str">
        <f t="shared" si="95"/>
        <v>0.950263155034705-0.311448127596689i</v>
      </c>
      <c r="G679" s="41" t="str">
        <f>COMPLEX(COS(-$A679*'Med(1)'!$B$11),SIN(-$A679*'Med(1)'!$B$11))</f>
        <v>0.552028336785259+0.833825350649703i</v>
      </c>
      <c r="H679" s="42" t="str">
        <f t="shared" si="92"/>
        <v>0</v>
      </c>
      <c r="I679" s="41">
        <f t="shared" si="93"/>
        <v>0</v>
      </c>
      <c r="J679" s="41">
        <f>EXP('Med(1)'!$B$10*(A679-$A$1002))</f>
        <v>0.99999999999999878</v>
      </c>
      <c r="K679" s="41">
        <f t="shared" si="96"/>
        <v>0</v>
      </c>
      <c r="L679" s="41">
        <f t="shared" si="97"/>
        <v>2.5217997297098701E-3</v>
      </c>
      <c r="M679" s="41">
        <f t="shared" si="98"/>
        <v>0</v>
      </c>
      <c r="N679" s="41"/>
    </row>
    <row r="680" spans="1:14" x14ac:dyDescent="0.25">
      <c r="A680" s="41">
        <f t="shared" si="94"/>
        <v>6.7800000000000997E-4</v>
      </c>
      <c r="B680" s="41">
        <f t="shared" si="91"/>
        <v>0.96811413189822004</v>
      </c>
      <c r="C680" s="41" t="str">
        <f t="shared" si="99"/>
        <v>0.784265533184626+0.620425316584224i</v>
      </c>
      <c r="D680" s="41" t="str">
        <f>COMPLEX(COS($A680*'Med(1)'!$B$11),SIN($A680*'Med(1)'!$B$11))</f>
        <v>0.603836087666451-0.797108511578991i</v>
      </c>
      <c r="E680" s="41">
        <f>EXP(-A680*'Med(1)'!$B$10)</f>
        <v>0.99999999999999734</v>
      </c>
      <c r="F680" s="41" t="str">
        <f t="shared" si="95"/>
        <v>0.96811413189822-0.250509535984064i</v>
      </c>
      <c r="G680" s="41" t="str">
        <f>COMPLEX(COS(-$A680*'Med(1)'!$B$11),SIN(-$A680*'Med(1)'!$B$11))</f>
        <v>0.603836087666451+0.797108511578991i</v>
      </c>
      <c r="H680" s="42" t="str">
        <f t="shared" si="92"/>
        <v>0</v>
      </c>
      <c r="I680" s="41">
        <f t="shared" si="93"/>
        <v>0</v>
      </c>
      <c r="J680" s="41">
        <f>EXP('Med(1)'!$B$10*(A680-$A$1002))</f>
        <v>0.99999999999999878</v>
      </c>
      <c r="K680" s="41">
        <f t="shared" si="96"/>
        <v>0</v>
      </c>
      <c r="L680" s="41">
        <f t="shared" si="97"/>
        <v>2.5691724899720701E-3</v>
      </c>
      <c r="M680" s="41">
        <f t="shared" si="98"/>
        <v>0</v>
      </c>
      <c r="N680" s="41"/>
    </row>
    <row r="681" spans="1:14" x14ac:dyDescent="0.25">
      <c r="A681" s="41">
        <f t="shared" si="94"/>
        <v>6.7900000000001E-4</v>
      </c>
      <c r="B681" s="41">
        <f t="shared" si="91"/>
        <v>0.98206150865821296</v>
      </c>
      <c r="C681" s="41" t="str">
        <f t="shared" si="99"/>
        <v>0.784265533184626+0.620425316584224i</v>
      </c>
      <c r="D681" s="41" t="str">
        <f>COMPLEX(COS($A681*'Med(1)'!$B$11),SIN($A681*'Med(1)'!$B$11))</f>
        <v>0.653209069199014-0.757177596021012i</v>
      </c>
      <c r="E681" s="41">
        <f>EXP(-A681*'Med(1)'!$B$10)</f>
        <v>0.99999999999999734</v>
      </c>
      <c r="F681" s="41" t="str">
        <f t="shared" si="95"/>
        <v>0.982061508658213-0.188560847505387i</v>
      </c>
      <c r="G681" s="41" t="str">
        <f>COMPLEX(COS(-$A681*'Med(1)'!$B$11),SIN(-$A681*'Med(1)'!$B$11))</f>
        <v>0.653209069199014+0.757177596021012i</v>
      </c>
      <c r="H681" s="42" t="str">
        <f t="shared" si="92"/>
        <v>0</v>
      </c>
      <c r="I681" s="41">
        <f t="shared" si="93"/>
        <v>0</v>
      </c>
      <c r="J681" s="41">
        <f>EXP('Med(1)'!$B$10*(A681-$A$1002))</f>
        <v>0.99999999999999878</v>
      </c>
      <c r="K681" s="41">
        <f t="shared" si="96"/>
        <v>0</v>
      </c>
      <c r="L681" s="41">
        <f t="shared" si="97"/>
        <v>2.6061859117354701E-3</v>
      </c>
      <c r="M681" s="41">
        <f t="shared" si="98"/>
        <v>0</v>
      </c>
      <c r="N681" s="41"/>
    </row>
    <row r="682" spans="1:14" x14ac:dyDescent="0.25">
      <c r="A682" s="41">
        <f t="shared" si="94"/>
        <v>6.8000000000001002E-4</v>
      </c>
      <c r="B682" s="41">
        <f t="shared" si="91"/>
        <v>0.99204904712997499</v>
      </c>
      <c r="C682" s="41" t="str">
        <f t="shared" si="99"/>
        <v>0.784265533184626+0.620425316584224i</v>
      </c>
      <c r="D682" s="41" t="str">
        <f>COMPLEX(COS($A682*'Med(1)'!$B$11),SIN($A682*'Med(1)'!$B$11))</f>
        <v>0.699948201161428-0.714193612188516i</v>
      </c>
      <c r="E682" s="41">
        <f>EXP(-A682*'Med(1)'!$B$10)</f>
        <v>0.99999999999999734</v>
      </c>
      <c r="F682" s="41" t="str">
        <f t="shared" si="95"/>
        <v>0.992049047129975-0.125851849761943i</v>
      </c>
      <c r="G682" s="41" t="str">
        <f>COMPLEX(COS(-$A682*'Med(1)'!$B$11),SIN(-$A682*'Med(1)'!$B$11))</f>
        <v>0.699948201161428+0.714193612188516i</v>
      </c>
      <c r="H682" s="42" t="str">
        <f t="shared" si="92"/>
        <v>0</v>
      </c>
      <c r="I682" s="41">
        <f t="shared" si="93"/>
        <v>0</v>
      </c>
      <c r="J682" s="41">
        <f>EXP('Med(1)'!$B$10*(A682-$A$1002))</f>
        <v>0.99999999999999878</v>
      </c>
      <c r="K682" s="41">
        <f t="shared" si="96"/>
        <v>0</v>
      </c>
      <c r="L682" s="41">
        <f t="shared" si="97"/>
        <v>2.6326907506162701E-3</v>
      </c>
      <c r="M682" s="41">
        <f t="shared" si="98"/>
        <v>0</v>
      </c>
      <c r="N682" s="41"/>
    </row>
    <row r="683" spans="1:14" x14ac:dyDescent="0.25">
      <c r="A683" s="41">
        <f t="shared" si="94"/>
        <v>6.8100000000001005E-4</v>
      </c>
      <c r="B683" s="41">
        <f t="shared" si="91"/>
        <v>0.99803647586727495</v>
      </c>
      <c r="C683" s="41" t="str">
        <f t="shared" si="99"/>
        <v>0.784265533184626+0.620425316584224i</v>
      </c>
      <c r="D683" s="41" t="str">
        <f>COMPLEX(COS($A683*'Med(1)'!$B$11),SIN($A683*'Med(1)'!$B$11))</f>
        <v>0.743865023459637-0.668329878782472i</v>
      </c>
      <c r="E683" s="41">
        <f>EXP(-A683*'Med(1)'!$B$10)</f>
        <v>0.99999999999999734</v>
      </c>
      <c r="F683" s="41" t="str">
        <f t="shared" si="95"/>
        <v>0.998036475867275-0.062635396050675i</v>
      </c>
      <c r="G683" s="41" t="str">
        <f>COMPLEX(COS(-$A683*'Med(1)'!$B$11),SIN(-$A683*'Med(1)'!$B$11))</f>
        <v>0.743865023459637+0.668329878782472i</v>
      </c>
      <c r="H683" s="42" t="str">
        <f t="shared" si="92"/>
        <v>0</v>
      </c>
      <c r="I683" s="41">
        <f t="shared" si="93"/>
        <v>0</v>
      </c>
      <c r="J683" s="41">
        <f>EXP('Med(1)'!$B$10*(A683-$A$1002))</f>
        <v>0.99999999999999878</v>
      </c>
      <c r="K683" s="41">
        <f t="shared" si="96"/>
        <v>0</v>
      </c>
      <c r="L683" s="41">
        <f t="shared" si="97"/>
        <v>2.6485801346162502E-3</v>
      </c>
      <c r="M683" s="41">
        <f t="shared" si="98"/>
        <v>0</v>
      </c>
      <c r="N683" s="41"/>
    </row>
    <row r="684" spans="1:14" x14ac:dyDescent="0.25">
      <c r="A684" s="41">
        <f t="shared" si="94"/>
        <v>6.8200000000001007E-4</v>
      </c>
      <c r="B684" s="41">
        <f t="shared" si="91"/>
        <v>0.99999965254363399</v>
      </c>
      <c r="C684" s="41" t="str">
        <f t="shared" si="99"/>
        <v>0.784265533184626+0.620425316584224i</v>
      </c>
      <c r="D684" s="41" t="str">
        <f>COMPLEX(COS($A684*'Med(1)'!$B$11),SIN($A684*'Med(1)'!$B$11))</f>
        <v>0.784782456030009-0.619771326141753i</v>
      </c>
      <c r="E684" s="41">
        <f>EXP(-A684*'Med(1)'!$B$10)</f>
        <v>0.99999999999999734</v>
      </c>
      <c r="F684" s="41" t="str">
        <f t="shared" si="95"/>
        <v>0.999999652543634+0.000833614183058773i</v>
      </c>
      <c r="G684" s="41" t="str">
        <f>COMPLEX(COS(-$A684*'Med(1)'!$B$11),SIN(-$A684*'Med(1)'!$B$11))</f>
        <v>0.784782456030009+0.619771326141753i</v>
      </c>
      <c r="H684" s="42" t="str">
        <f t="shared" si="92"/>
        <v>0</v>
      </c>
      <c r="I684" s="41">
        <f t="shared" si="93"/>
        <v>0</v>
      </c>
      <c r="J684" s="41">
        <f>EXP('Med(1)'!$B$10*(A684-$A$1002))</f>
        <v>0.99999999999999878</v>
      </c>
      <c r="K684" s="41">
        <f t="shared" si="96"/>
        <v>0</v>
      </c>
      <c r="L684" s="41">
        <f t="shared" si="97"/>
        <v>2.6537899950486799E-3</v>
      </c>
      <c r="M684" s="41">
        <f t="shared" si="98"/>
        <v>0</v>
      </c>
      <c r="N684" s="41"/>
    </row>
    <row r="685" spans="1:14" x14ac:dyDescent="0.25">
      <c r="A685" s="41">
        <f t="shared" si="94"/>
        <v>6.830000000000101E-4</v>
      </c>
      <c r="B685" s="41">
        <f t="shared" si="91"/>
        <v>0.99793066129828401</v>
      </c>
      <c r="C685" s="41" t="str">
        <f t="shared" si="99"/>
        <v>0.784265533184626+0.620425316584224i</v>
      </c>
      <c r="D685" s="41" t="str">
        <f>COMPLEX(COS($A685*'Med(1)'!$B$11),SIN($A685*'Med(1)'!$B$11))</f>
        <v>0.822535512856173-0.56871375057267i</v>
      </c>
      <c r="E685" s="41">
        <f>EXP(-A685*'Med(1)'!$B$10)</f>
        <v>0.99999999999999734</v>
      </c>
      <c r="F685" s="41" t="str">
        <f t="shared" si="95"/>
        <v>0.997930661298284+0.064299263143255i</v>
      </c>
      <c r="G685" s="41" t="str">
        <f>COMPLEX(COS(-$A685*'Med(1)'!$B$11),SIN(-$A685*'Med(1)'!$B$11))</f>
        <v>0.822535512856173+0.56871375057267i</v>
      </c>
      <c r="H685" s="42" t="str">
        <f t="shared" si="92"/>
        <v>0</v>
      </c>
      <c r="I685" s="41">
        <f t="shared" si="93"/>
        <v>0</v>
      </c>
      <c r="J685" s="41">
        <f>EXP('Med(1)'!$B$10*(A685-$A$1002))</f>
        <v>0.99999999999999878</v>
      </c>
      <c r="K685" s="41">
        <f t="shared" si="96"/>
        <v>0</v>
      </c>
      <c r="L685" s="41">
        <f t="shared" si="97"/>
        <v>2.6482993248741599E-3</v>
      </c>
      <c r="M685" s="41">
        <f t="shared" si="98"/>
        <v>0</v>
      </c>
      <c r="N685" s="41"/>
    </row>
    <row r="686" spans="1:14" x14ac:dyDescent="0.25">
      <c r="A686" s="41">
        <f t="shared" si="94"/>
        <v>6.8400000000001012E-4</v>
      </c>
      <c r="B686" s="41">
        <f t="shared" si="91"/>
        <v>0.99183784465425195</v>
      </c>
      <c r="C686" s="41" t="str">
        <f t="shared" si="99"/>
        <v>0.784265533184626+0.620425316584224i</v>
      </c>
      <c r="D686" s="41" t="str">
        <f>COMPLEX(COS($A686*'Med(1)'!$B$11),SIN($A686*'Med(1)'!$B$11))</f>
        <v>0.856971967220561-0.515363024865116i</v>
      </c>
      <c r="E686" s="41">
        <f>EXP(-A686*'Med(1)'!$B$10)</f>
        <v>0.99999999999999734</v>
      </c>
      <c r="F686" s="41" t="str">
        <f t="shared" si="95"/>
        <v>0.991837844654252+0.127505646587139i</v>
      </c>
      <c r="G686" s="41" t="str">
        <f>COMPLEX(COS(-$A686*'Med(1)'!$B$11),SIN(-$A686*'Med(1)'!$B$11))</f>
        <v>0.856971967220561+0.515363024865116i</v>
      </c>
      <c r="H686" s="42" t="str">
        <f t="shared" si="92"/>
        <v>0</v>
      </c>
      <c r="I686" s="41">
        <f t="shared" si="93"/>
        <v>0</v>
      </c>
      <c r="J686" s="41">
        <f>EXP('Med(1)'!$B$10*(A686-$A$1002))</f>
        <v>0.99999999999999878</v>
      </c>
      <c r="K686" s="41">
        <f t="shared" si="96"/>
        <v>0</v>
      </c>
      <c r="L686" s="41">
        <f t="shared" si="97"/>
        <v>2.6321302634045199E-3</v>
      </c>
      <c r="M686" s="41">
        <f t="shared" si="98"/>
        <v>0</v>
      </c>
      <c r="N686" s="41"/>
    </row>
    <row r="687" spans="1:14" x14ac:dyDescent="0.25">
      <c r="A687" s="41">
        <f t="shared" si="94"/>
        <v>6.8500000000001015E-4</v>
      </c>
      <c r="B687" s="41">
        <f t="shared" si="91"/>
        <v>0.98174576987989903</v>
      </c>
      <c r="C687" s="41" t="str">
        <f t="shared" si="99"/>
        <v>0.784265533184626+0.620425316584224i</v>
      </c>
      <c r="D687" s="41" t="str">
        <f>COMPLEX(COS($A687*'Med(1)'!$B$11),SIN($A687*'Med(1)'!$B$11))</f>
        <v>0.887952965508293-0.459934268178647i</v>
      </c>
      <c r="E687" s="41">
        <f>EXP(-A687*'Med(1)'!$B$10)</f>
        <v>0.99999999999999734</v>
      </c>
      <c r="F687" s="41" t="str">
        <f t="shared" si="95"/>
        <v>0.981745769879899+0.190197905674375i</v>
      </c>
      <c r="G687" s="41" t="str">
        <f>COMPLEX(COS(-$A687*'Med(1)'!$B$11),SIN(-$A687*'Med(1)'!$B$11))</f>
        <v>0.887952965508293+0.459934268178647i</v>
      </c>
      <c r="H687" s="42" t="str">
        <f t="shared" si="92"/>
        <v>0</v>
      </c>
      <c r="I687" s="41">
        <f t="shared" si="93"/>
        <v>0</v>
      </c>
      <c r="J687" s="41">
        <f>EXP('Med(1)'!$B$10*(A687-$A$1002))</f>
        <v>0.99999999999999878</v>
      </c>
      <c r="K687" s="41">
        <f t="shared" si="96"/>
        <v>0</v>
      </c>
      <c r="L687" s="41">
        <f t="shared" si="97"/>
        <v>2.6053480070333899E-3</v>
      </c>
      <c r="M687" s="41">
        <f t="shared" si="98"/>
        <v>0</v>
      </c>
      <c r="N687" s="41"/>
    </row>
    <row r="688" spans="1:14" x14ac:dyDescent="0.25">
      <c r="A688" s="41">
        <f t="shared" si="94"/>
        <v>6.8600000000001017E-4</v>
      </c>
      <c r="B688" s="41">
        <f t="shared" si="91"/>
        <v>0.96769512992953399</v>
      </c>
      <c r="C688" s="41" t="str">
        <f t="shared" si="99"/>
        <v>0.784265533184626+0.620425316584224i</v>
      </c>
      <c r="D688" s="41" t="str">
        <f>COMPLEX(COS($A688*'Med(1)'!$B$11),SIN($A688*'Med(1)'!$B$11))</f>
        <v>0.915353587088495-0.402650978645558i</v>
      </c>
      <c r="E688" s="41">
        <f>EXP(-A688*'Med(1)'!$B$10)</f>
        <v>0.99999999999999734</v>
      </c>
      <c r="F688" s="41" t="str">
        <f t="shared" si="95"/>
        <v>0.967695129929534+0.252123254601114i</v>
      </c>
      <c r="G688" s="41" t="str">
        <f>COMPLEX(COS(-$A688*'Med(1)'!$B$11),SIN(-$A688*'Med(1)'!$B$11))</f>
        <v>0.915353587088495+0.402650978645558i</v>
      </c>
      <c r="H688" s="42" t="str">
        <f t="shared" si="92"/>
        <v>0</v>
      </c>
      <c r="I688" s="41">
        <f t="shared" si="93"/>
        <v>0</v>
      </c>
      <c r="J688" s="41">
        <f>EXP('Med(1)'!$B$10*(A688-$A$1002))</f>
        <v>0.99999999999999878</v>
      </c>
      <c r="K688" s="41">
        <f t="shared" si="96"/>
        <v>0</v>
      </c>
      <c r="L688" s="41">
        <f t="shared" si="97"/>
        <v>2.5680605463533198E-3</v>
      </c>
      <c r="M688" s="41">
        <f t="shared" si="98"/>
        <v>0</v>
      </c>
      <c r="N688" s="41"/>
    </row>
    <row r="689" spans="1:14" x14ac:dyDescent="0.25">
      <c r="A689" s="41">
        <f t="shared" si="94"/>
        <v>6.8700000000001019E-4</v>
      </c>
      <c r="B689" s="41">
        <f t="shared" si="91"/>
        <v>0.94974257936252904</v>
      </c>
      <c r="C689" s="41" t="str">
        <f t="shared" si="99"/>
        <v>0.784265533184626+0.620425316584224i</v>
      </c>
      <c r="D689" s="41" t="str">
        <f>COMPLEX(COS($A689*'Med(1)'!$B$11),SIN($A689*'Med(1)'!$B$11))</f>
        <v>0.9390633480154-0.34374413218862i</v>
      </c>
      <c r="E689" s="41">
        <f>EXP(-A689*'Med(1)'!$B$10)</f>
        <v>0.99999999999999734</v>
      </c>
      <c r="F689" s="41" t="str">
        <f t="shared" si="95"/>
        <v>0.949742579362529+0.3130319998751i</v>
      </c>
      <c r="G689" s="41" t="str">
        <f>COMPLEX(COS(-$A689*'Med(1)'!$B$11),SIN(-$A689*'Med(1)'!$B$11))</f>
        <v>0.9390633480154+0.34374413218862i</v>
      </c>
      <c r="H689" s="42" t="str">
        <f t="shared" si="92"/>
        <v>0</v>
      </c>
      <c r="I689" s="41">
        <f t="shared" si="93"/>
        <v>0</v>
      </c>
      <c r="J689" s="41">
        <f>EXP('Med(1)'!$B$10*(A689-$A$1002))</f>
        <v>0.99999999999999878</v>
      </c>
      <c r="K689" s="41">
        <f t="shared" si="96"/>
        <v>0</v>
      </c>
      <c r="L689" s="41">
        <f t="shared" si="97"/>
        <v>2.5204182307193698E-3</v>
      </c>
      <c r="M689" s="41">
        <f t="shared" si="98"/>
        <v>0</v>
      </c>
      <c r="N689" s="41"/>
    </row>
    <row r="690" spans="1:14" x14ac:dyDescent="0.25">
      <c r="A690" s="41">
        <f t="shared" si="94"/>
        <v>6.8800000000001022E-4</v>
      </c>
      <c r="B690" s="41">
        <f t="shared" si="91"/>
        <v>0.92796050590254597</v>
      </c>
      <c r="C690" s="41" t="str">
        <f t="shared" si="99"/>
        <v>0.784265533184626+0.620425316584224i</v>
      </c>
      <c r="D690" s="41" t="str">
        <f>COMPLEX(COS($A690*'Med(1)'!$B$11),SIN($A690*'Med(1)'!$B$11))</f>
        <v>0.958986646518355-0.283451251187009i</v>
      </c>
      <c r="E690" s="41">
        <f>EXP(-A690*'Med(1)'!$B$10)</f>
        <v>0.99999999999999734</v>
      </c>
      <c r="F690" s="41" t="str">
        <f t="shared" si="95"/>
        <v>0.927960505902546+0.372678547122164i</v>
      </c>
      <c r="G690" s="41" t="str">
        <f>COMPLEX(COS(-$A690*'Med(1)'!$B$11),SIN(-$A690*'Med(1)'!$B$11))</f>
        <v>0.958986646518355+0.283451251187009i</v>
      </c>
      <c r="H690" s="42" t="str">
        <f t="shared" si="92"/>
        <v>0</v>
      </c>
      <c r="I690" s="41">
        <f t="shared" si="93"/>
        <v>0</v>
      </c>
      <c r="J690" s="41">
        <f>EXP('Med(1)'!$B$10*(A690-$A$1002))</f>
        <v>0.99999999999999878</v>
      </c>
      <c r="K690" s="41">
        <f t="shared" si="96"/>
        <v>0</v>
      </c>
      <c r="L690" s="41">
        <f t="shared" si="97"/>
        <v>2.4626131620151099E-3</v>
      </c>
      <c r="M690" s="41">
        <f t="shared" si="98"/>
        <v>0</v>
      </c>
      <c r="N690" s="41"/>
    </row>
    <row r="691" spans="1:14" x14ac:dyDescent="0.25">
      <c r="A691" s="41">
        <f t="shared" si="94"/>
        <v>6.8900000000001024E-4</v>
      </c>
      <c r="B691" s="41">
        <f t="shared" si="91"/>
        <v>0.90243673855796902</v>
      </c>
      <c r="C691" s="41" t="str">
        <f t="shared" si="99"/>
        <v>0.784265533184626+0.620425316584224i</v>
      </c>
      <c r="D691" s="41" t="str">
        <f>COMPLEX(COS($A691*'Med(1)'!$B$11),SIN($A691*'Med(1)'!$B$11))</f>
        <v>0.975043148484328-0.22201544674587i</v>
      </c>
      <c r="E691" s="41">
        <f>EXP(-A691*'Med(1)'!$B$10)</f>
        <v>0.99999999999999734</v>
      </c>
      <c r="F691" s="41" t="str">
        <f t="shared" si="95"/>
        <v>0.902436738557969+0.430822391364294i</v>
      </c>
      <c r="G691" s="41" t="str">
        <f>COMPLEX(COS(-$A691*'Med(1)'!$B$11),SIN(-$A691*'Med(1)'!$B$11))</f>
        <v>0.975043148484328+0.22201544674587i</v>
      </c>
      <c r="H691" s="42" t="str">
        <f t="shared" si="92"/>
        <v>0</v>
      </c>
      <c r="I691" s="41">
        <f t="shared" si="93"/>
        <v>0</v>
      </c>
      <c r="J691" s="41">
        <f>EXP('Med(1)'!$B$10*(A691-$A$1002))</f>
        <v>0.99999999999999878</v>
      </c>
      <c r="K691" s="41">
        <f t="shared" si="96"/>
        <v>0</v>
      </c>
      <c r="L691" s="41">
        <f t="shared" si="97"/>
        <v>2.39487842006525E-3</v>
      </c>
      <c r="M691" s="41">
        <f t="shared" si="98"/>
        <v>0</v>
      </c>
      <c r="N691" s="41"/>
    </row>
    <row r="692" spans="1:14" x14ac:dyDescent="0.25">
      <c r="A692" s="41">
        <f t="shared" si="94"/>
        <v>6.9000000000001027E-4</v>
      </c>
      <c r="B692" s="41">
        <f t="shared" si="91"/>
        <v>0.87327419348049495</v>
      </c>
      <c r="C692" s="41" t="str">
        <f t="shared" si="99"/>
        <v>0.784265533184626+0.620425316584224i</v>
      </c>
      <c r="D692" s="41" t="str">
        <f>COMPLEX(COS($A692*'Med(1)'!$B$11),SIN($A692*'Med(1)'!$B$11))</f>
        <v>0.987168111378661-0.159684438431201i</v>
      </c>
      <c r="E692" s="41">
        <f>EXP(-A692*'Med(1)'!$B$10)</f>
        <v>0.99999999999999734</v>
      </c>
      <c r="F692" s="41" t="str">
        <f t="shared" si="95"/>
        <v>0.873274193480495+0.487229086776421i</v>
      </c>
      <c r="G692" s="41" t="str">
        <f>COMPLEX(COS(-$A692*'Med(1)'!$B$11),SIN(-$A692*'Med(1)'!$B$11))</f>
        <v>0.987168111378661+0.159684438431201i</v>
      </c>
      <c r="H692" s="42" t="str">
        <f t="shared" si="92"/>
        <v>0</v>
      </c>
      <c r="I692" s="41">
        <f t="shared" si="93"/>
        <v>0</v>
      </c>
      <c r="J692" s="41">
        <f>EXP('Med(1)'!$B$10*(A692-$A$1002))</f>
        <v>0.99999999999999878</v>
      </c>
      <c r="K692" s="41">
        <f t="shared" si="96"/>
        <v>0</v>
      </c>
      <c r="L692" s="41">
        <f t="shared" si="97"/>
        <v>2.3174871228184E-3</v>
      </c>
      <c r="M692" s="41">
        <f t="shared" si="98"/>
        <v>0</v>
      </c>
      <c r="N692" s="41"/>
    </row>
    <row r="693" spans="1:14" x14ac:dyDescent="0.25">
      <c r="A693" s="41">
        <f t="shared" si="94"/>
        <v>6.9100000000001029E-4</v>
      </c>
      <c r="B693" s="41">
        <f t="shared" si="91"/>
        <v>0.84059045898975104</v>
      </c>
      <c r="C693" s="41" t="str">
        <f t="shared" si="99"/>
        <v>0.784265533184626+0.620425316584224i</v>
      </c>
      <c r="D693" s="41" t="str">
        <f>COMPLEX(COS($A693*'Med(1)'!$B$11),SIN($A693*'Med(1)'!$B$11))</f>
        <v>0.995312645297932-0.096709555422575i</v>
      </c>
      <c r="E693" s="41">
        <f>EXP(-A693*'Med(1)'!$B$10)</f>
        <v>0.99999999999999734</v>
      </c>
      <c r="F693" s="41" t="str">
        <f t="shared" si="95"/>
        <v>0.840590458989751+0.541671192011715i</v>
      </c>
      <c r="G693" s="41" t="str">
        <f>COMPLEX(COS(-$A693*'Med(1)'!$B$11),SIN(-$A693*'Med(1)'!$B$11))</f>
        <v>0.995312645297932+0.096709555422575i</v>
      </c>
      <c r="H693" s="42" t="str">
        <f t="shared" si="92"/>
        <v>0</v>
      </c>
      <c r="I693" s="41">
        <f t="shared" si="93"/>
        <v>0</v>
      </c>
      <c r="J693" s="41">
        <f>EXP('Med(1)'!$B$10*(A693-$A$1002))</f>
        <v>0.99999999999999878</v>
      </c>
      <c r="K693" s="41">
        <f t="shared" si="96"/>
        <v>0</v>
      </c>
      <c r="L693" s="41">
        <f t="shared" si="97"/>
        <v>2.2307513250891301E-3</v>
      </c>
      <c r="M693" s="41">
        <f t="shared" si="98"/>
        <v>0</v>
      </c>
      <c r="N693" s="41"/>
    </row>
    <row r="694" spans="1:14" x14ac:dyDescent="0.25">
      <c r="A694" s="41">
        <f t="shared" si="94"/>
        <v>6.9200000000001032E-4</v>
      </c>
      <c r="B694" s="41">
        <f t="shared" si="91"/>
        <v>0.80451732143730104</v>
      </c>
      <c r="C694" s="41" t="str">
        <f t="shared" si="99"/>
        <v>0.784265533184626+0.620425316584224i</v>
      </c>
      <c r="D694" s="41" t="str">
        <f>COMPLEX(COS($A694*'Med(1)'!$B$11),SIN($A694*'Med(1)'!$B$11))</f>
        <v>0.999443910102326-0.033344723111354i</v>
      </c>
      <c r="E694" s="41">
        <f>EXP(-A694*'Med(1)'!$B$10)</f>
        <v>0.99999999999999734</v>
      </c>
      <c r="F694" s="41" t="str">
        <f t="shared" si="95"/>
        <v>0.804517321437301+0.593929187283589i</v>
      </c>
      <c r="G694" s="41" t="str">
        <f>COMPLEX(COS(-$A694*'Med(1)'!$B$11),SIN(-$A694*'Med(1)'!$B$11))</f>
        <v>0.999443910102326+0.033344723111354i</v>
      </c>
      <c r="H694" s="42" t="str">
        <f t="shared" si="92"/>
        <v>0</v>
      </c>
      <c r="I694" s="41">
        <f t="shared" si="93"/>
        <v>0</v>
      </c>
      <c r="J694" s="41">
        <f>EXP('Med(1)'!$B$10*(A694-$A$1002))</f>
        <v>0.99999999999999878</v>
      </c>
      <c r="K694" s="41">
        <f t="shared" si="96"/>
        <v>0</v>
      </c>
      <c r="L694" s="41">
        <f t="shared" si="97"/>
        <v>2.13502076030023E-3</v>
      </c>
      <c r="M694" s="41">
        <f t="shared" si="98"/>
        <v>0</v>
      </c>
      <c r="N694" s="41"/>
    </row>
    <row r="695" spans="1:14" x14ac:dyDescent="0.25">
      <c r="A695" s="41">
        <f t="shared" si="94"/>
        <v>6.9300000000001034E-4</v>
      </c>
      <c r="B695" s="41">
        <f t="shared" si="91"/>
        <v>0.76520023382176505</v>
      </c>
      <c r="C695" s="41" t="str">
        <f t="shared" si="99"/>
        <v>0.784265533184626+0.620425316584224i</v>
      </c>
      <c r="D695" s="41" t="str">
        <f>COMPLEX(COS($A695*'Med(1)'!$B$11),SIN($A695*'Med(1)'!$B$11))</f>
        <v>0.999545247832634+0.0301545607694638i</v>
      </c>
      <c r="E695" s="41">
        <f>EXP(-A695*'Med(1)'!$B$10)</f>
        <v>0.99999999999999734</v>
      </c>
      <c r="F695" s="41" t="str">
        <f t="shared" si="95"/>
        <v>0.765200233821765+0.643792359506628i</v>
      </c>
      <c r="G695" s="41" t="str">
        <f>COMPLEX(COS(-$A695*'Med(1)'!$B$11),SIN(-$A695*'Med(1)'!$B$11))</f>
        <v>0.999545247832634-0.0301545607694638i</v>
      </c>
      <c r="H695" s="42" t="str">
        <f t="shared" si="92"/>
        <v>0</v>
      </c>
      <c r="I695" s="41">
        <f t="shared" si="93"/>
        <v>0</v>
      </c>
      <c r="J695" s="41">
        <f>EXP('Med(1)'!$B$10*(A695-$A$1002))</f>
        <v>0.99999999999999878</v>
      </c>
      <c r="K695" s="41">
        <f t="shared" si="96"/>
        <v>0</v>
      </c>
      <c r="L695" s="41">
        <f t="shared" si="97"/>
        <v>2.0306814302982999E-3</v>
      </c>
      <c r="M695" s="41">
        <f t="shared" si="98"/>
        <v>0</v>
      </c>
      <c r="N695" s="41"/>
    </row>
    <row r="696" spans="1:14" x14ac:dyDescent="0.25">
      <c r="A696" s="41">
        <f t="shared" si="94"/>
        <v>6.9400000000001036E-4</v>
      </c>
      <c r="B696" s="41">
        <f t="shared" si="91"/>
        <v>0.72279772929767405</v>
      </c>
      <c r="C696" s="41" t="str">
        <f t="shared" si="99"/>
        <v>0.784265533184626+0.620425316584224i</v>
      </c>
      <c r="D696" s="41" t="str">
        <f>COMPLEX(COS($A696*'Med(1)'!$B$11),SIN($A696*'Med(1)'!$B$11))</f>
        <v>0.995616249877966+0.0935322563554142i</v>
      </c>
      <c r="E696" s="41">
        <f>EXP(-A696*'Med(1)'!$B$10)</f>
        <v>0.99999999999999734</v>
      </c>
      <c r="F696" s="41" t="str">
        <f t="shared" si="95"/>
        <v>0.722797729297674+0.691059651927473i</v>
      </c>
      <c r="G696" s="41" t="str">
        <f>COMPLEX(COS(-$A696*'Med(1)'!$B$11),SIN(-$A696*'Med(1)'!$B$11))</f>
        <v>0.995616249877966-0.0935322563554142i</v>
      </c>
      <c r="H696" s="42" t="str">
        <f t="shared" si="92"/>
        <v>0</v>
      </c>
      <c r="I696" s="41">
        <f t="shared" si="93"/>
        <v>0</v>
      </c>
      <c r="J696" s="41">
        <f>EXP('Med(1)'!$B$10*(A696-$A$1002))</f>
        <v>0.99999999999999878</v>
      </c>
      <c r="K696" s="41">
        <f t="shared" si="96"/>
        <v>0</v>
      </c>
      <c r="L696" s="41">
        <f t="shared" si="97"/>
        <v>1.91815404892891E-3</v>
      </c>
      <c r="M696" s="41">
        <f t="shared" si="98"/>
        <v>0</v>
      </c>
      <c r="N696" s="41"/>
    </row>
    <row r="697" spans="1:14" x14ac:dyDescent="0.25">
      <c r="A697" s="41">
        <f t="shared" si="94"/>
        <v>6.9500000000001039E-4</v>
      </c>
      <c r="B697" s="41">
        <f t="shared" si="91"/>
        <v>0.677480781942989</v>
      </c>
      <c r="C697" s="41" t="str">
        <f t="shared" si="99"/>
        <v>0.784265533184626+0.620425316584224i</v>
      </c>
      <c r="D697" s="41" t="str">
        <f>COMPLEX(COS($A697*'Med(1)'!$B$11),SIN($A697*'Med(1)'!$B$11))</f>
        <v>0.987672758623348+0.156532814046597i</v>
      </c>
      <c r="E697" s="41">
        <f>EXP(-A697*'Med(1)'!$B$10)</f>
        <v>0.99999999999999734</v>
      </c>
      <c r="F697" s="41" t="str">
        <f t="shared" si="95"/>
        <v>0.677480781942989+0.735540474819647i</v>
      </c>
      <c r="G697" s="41" t="str">
        <f>COMPLEX(COS(-$A697*'Med(1)'!$B$11),SIN(-$A697*'Med(1)'!$B$11))</f>
        <v>0.987672758623348-0.156532814046597i</v>
      </c>
      <c r="H697" s="42" t="str">
        <f t="shared" si="92"/>
        <v>0</v>
      </c>
      <c r="I697" s="41">
        <f t="shared" si="93"/>
        <v>0</v>
      </c>
      <c r="J697" s="41">
        <f>EXP('Med(1)'!$B$10*(A697-$A$1002))</f>
        <v>0.99999999999999878</v>
      </c>
      <c r="K697" s="41">
        <f t="shared" si="96"/>
        <v>0</v>
      </c>
      <c r="L697" s="41">
        <f t="shared" si="97"/>
        <v>1.7978923456472E-3</v>
      </c>
      <c r="M697" s="41">
        <f t="shared" si="98"/>
        <v>0</v>
      </c>
      <c r="N697" s="41"/>
    </row>
    <row r="698" spans="1:14" x14ac:dyDescent="0.25">
      <c r="A698" s="41">
        <f t="shared" si="94"/>
        <v>6.9600000000001041E-4</v>
      </c>
      <c r="B698" s="41">
        <f t="shared" si="91"/>
        <v>0.62943211736262505</v>
      </c>
      <c r="C698" s="41" t="str">
        <f t="shared" si="99"/>
        <v>0.784265533184626+0.620425316584224i</v>
      </c>
      <c r="D698" s="41" t="str">
        <f>COMPLEX(COS($A698*'Med(1)'!$B$11),SIN($A698*'Med(1)'!$B$11))</f>
        <v>0.975746803570529+0.218902204926984i</v>
      </c>
      <c r="E698" s="41">
        <f>EXP(-A698*'Med(1)'!$B$10)</f>
        <v>0.99999999999999734</v>
      </c>
      <c r="F698" s="41" t="str">
        <f t="shared" si="95"/>
        <v>0.629432117362625+0.777055473973639i</v>
      </c>
      <c r="G698" s="41" t="str">
        <f>COMPLEX(COS(-$A698*'Med(1)'!$B$11),SIN(-$A698*'Med(1)'!$B$11))</f>
        <v>0.975746803570529-0.218902204926984i</v>
      </c>
      <c r="H698" s="42" t="str">
        <f t="shared" si="92"/>
        <v>0</v>
      </c>
      <c r="I698" s="41">
        <f t="shared" si="93"/>
        <v>0</v>
      </c>
      <c r="J698" s="41">
        <f>EXP('Med(1)'!$B$10*(A698-$A$1002))</f>
        <v>0.99999999999999878</v>
      </c>
      <c r="K698" s="41">
        <f t="shared" si="96"/>
        <v>0</v>
      </c>
      <c r="L698" s="41">
        <f t="shared" si="97"/>
        <v>1.67038123600384E-3</v>
      </c>
      <c r="M698" s="41">
        <f t="shared" si="98"/>
        <v>0</v>
      </c>
      <c r="N698" s="41"/>
    </row>
    <row r="699" spans="1:14" x14ac:dyDescent="0.25">
      <c r="A699" s="41">
        <f t="shared" si="94"/>
        <v>6.9700000000001044E-4</v>
      </c>
      <c r="B699" s="41">
        <f t="shared" si="91"/>
        <v>0.57884547590789703</v>
      </c>
      <c r="C699" s="41" t="str">
        <f t="shared" si="99"/>
        <v>0.784265533184626+0.620425316584224i</v>
      </c>
      <c r="D699" s="41" t="str">
        <f>COMPLEX(COS($A699*'Med(1)'!$B$11),SIN($A699*'Med(1)'!$B$11))</f>
        <v>0.959886472189617+0.280388945051996i</v>
      </c>
      <c r="E699" s="41">
        <f>EXP(-A699*'Med(1)'!$B$10)</f>
        <v>0.99999999999999734</v>
      </c>
      <c r="F699" s="41" t="str">
        <f t="shared" si="95"/>
        <v>0.578845475907897+0.815437253883433i</v>
      </c>
      <c r="G699" s="41" t="str">
        <f>COMPLEX(COS(-$A699*'Med(1)'!$B$11),SIN(-$A699*'Med(1)'!$B$11))</f>
        <v>0.959886472189617-0.280388945051996i</v>
      </c>
      <c r="H699" s="42" t="str">
        <f t="shared" si="92"/>
        <v>0</v>
      </c>
      <c r="I699" s="41">
        <f t="shared" si="93"/>
        <v>0</v>
      </c>
      <c r="J699" s="41">
        <f>EXP('Med(1)'!$B$10*(A699-$A$1002))</f>
        <v>0.99999999999999878</v>
      </c>
      <c r="K699" s="41">
        <f t="shared" si="96"/>
        <v>0</v>
      </c>
      <c r="L699" s="41">
        <f t="shared" si="97"/>
        <v>1.5361348663834101E-3</v>
      </c>
      <c r="M699" s="41">
        <f t="shared" si="98"/>
        <v>0</v>
      </c>
      <c r="N699" s="41"/>
    </row>
    <row r="700" spans="1:14" x14ac:dyDescent="0.25">
      <c r="A700" s="41">
        <f t="shared" si="94"/>
        <v>6.9800000000001046E-4</v>
      </c>
      <c r="B700" s="41">
        <f t="shared" si="91"/>
        <v>0.52592483148262703</v>
      </c>
      <c r="C700" s="41" t="str">
        <f t="shared" si="99"/>
        <v>0.784265533184626+0.620425316584224i</v>
      </c>
      <c r="D700" s="41" t="str">
        <f>COMPLEX(COS($A700*'Med(1)'!$B$11),SIN($A700*'Med(1)'!$B$11))</f>
        <v>0.940155716022257+0.340745109474335i</v>
      </c>
      <c r="E700" s="41">
        <f>EXP(-A700*'Med(1)'!$B$10)</f>
        <v>0.99999999999999734</v>
      </c>
      <c r="F700" s="41" t="str">
        <f t="shared" si="95"/>
        <v>0.525924831482627+0.850531052713517i</v>
      </c>
      <c r="G700" s="41" t="str">
        <f>COMPLEX(COS(-$A700*'Med(1)'!$B$11),SIN(-$A700*'Med(1)'!$B$11))</f>
        <v>0.940155716022257-0.340745109474335i</v>
      </c>
      <c r="H700" s="42" t="str">
        <f t="shared" si="92"/>
        <v>0</v>
      </c>
      <c r="I700" s="41">
        <f t="shared" si="93"/>
        <v>0</v>
      </c>
      <c r="J700" s="41">
        <f>EXP('Med(1)'!$B$10*(A700-$A$1002))</f>
        <v>0.99999999999999878</v>
      </c>
      <c r="K700" s="41">
        <f t="shared" si="96"/>
        <v>0</v>
      </c>
      <c r="L700" s="41">
        <f t="shared" si="97"/>
        <v>1.39569454087921E-3</v>
      </c>
      <c r="M700" s="41">
        <f t="shared" si="98"/>
        <v>0</v>
      </c>
      <c r="N700" s="41"/>
    </row>
    <row r="701" spans="1:14" x14ac:dyDescent="0.25">
      <c r="A701" s="41">
        <f t="shared" si="94"/>
        <v>6.9900000000001049E-4</v>
      </c>
      <c r="B701" s="41">
        <f t="shared" si="91"/>
        <v>0.47088356908579498</v>
      </c>
      <c r="C701" s="41" t="str">
        <f t="shared" si="99"/>
        <v>0.784265533184626+0.620425316584224i</v>
      </c>
      <c r="D701" s="41" t="str">
        <f>COMPLEX(COS($A701*'Med(1)'!$B$11),SIN($A701*'Med(1)'!$B$11))</f>
        <v>0.916634092818177+0.399727331919395i</v>
      </c>
      <c r="E701" s="41">
        <f>EXP(-A701*'Med(1)'!$B$10)</f>
        <v>0.99999999999999734</v>
      </c>
      <c r="F701" s="41" t="str">
        <f t="shared" si="95"/>
        <v>0.470883569085795+0.882195366324841i</v>
      </c>
      <c r="G701" s="41" t="str">
        <f>COMPLEX(COS(-$A701*'Med(1)'!$B$11),SIN(-$A701*'Med(1)'!$B$11))</f>
        <v>0.916634092818177-0.399727331919395i</v>
      </c>
      <c r="H701" s="42" t="str">
        <f t="shared" si="92"/>
        <v>0</v>
      </c>
      <c r="I701" s="41">
        <f t="shared" si="93"/>
        <v>0</v>
      </c>
      <c r="J701" s="41">
        <f>EXP('Med(1)'!$B$10*(A701-$A$1002))</f>
        <v>0.99999999999999878</v>
      </c>
      <c r="K701" s="41">
        <f t="shared" si="96"/>
        <v>0</v>
      </c>
      <c r="L701" s="41">
        <f t="shared" si="97"/>
        <v>1.2496265386633899E-3</v>
      </c>
      <c r="M701" s="41">
        <f t="shared" si="98"/>
        <v>0</v>
      </c>
      <c r="N701" s="41"/>
    </row>
    <row r="702" spans="1:14" x14ac:dyDescent="0.25">
      <c r="A702" s="41">
        <f t="shared" si="94"/>
        <v>7.0000000000001051E-4</v>
      </c>
      <c r="B702" s="41">
        <f t="shared" si="91"/>
        <v>0.41394362440713101</v>
      </c>
      <c r="C702" s="41" t="str">
        <f t="shared" si="99"/>
        <v>0.784265533184626+0.620425316584224i</v>
      </c>
      <c r="D702" s="41" t="str">
        <f>COMPLEX(COS($A702*'Med(1)'!$B$11),SIN($A702*'Med(1)'!$B$11))</f>
        <v>0.889416445744885+0.457097786079232i</v>
      </c>
      <c r="E702" s="41">
        <f>EXP(-A702*'Med(1)'!$B$10)</f>
        <v>0.99999999999999722</v>
      </c>
      <c r="F702" s="41" t="str">
        <f t="shared" si="95"/>
        <v>0.413943624407131+0.910302518843425i</v>
      </c>
      <c r="G702" s="41" t="str">
        <f>COMPLEX(COS(-$A702*'Med(1)'!$B$11),SIN(-$A702*'Med(1)'!$B$11))</f>
        <v>0.889416445744885-0.457097786079232i</v>
      </c>
      <c r="H702" s="42" t="str">
        <f t="shared" si="92"/>
        <v>0</v>
      </c>
      <c r="I702" s="41">
        <f t="shared" si="93"/>
        <v>0</v>
      </c>
      <c r="J702" s="41">
        <f>EXP('Med(1)'!$B$10*(A702-$A$1002))</f>
        <v>0.99999999999999878</v>
      </c>
      <c r="K702" s="41">
        <f t="shared" si="96"/>
        <v>0</v>
      </c>
      <c r="L702" s="41">
        <f t="shared" si="97"/>
        <v>1.0985198306535399E-3</v>
      </c>
      <c r="M702" s="41">
        <f t="shared" si="98"/>
        <v>0</v>
      </c>
      <c r="N702" s="41"/>
    </row>
    <row r="703" spans="1:14" x14ac:dyDescent="0.25">
      <c r="A703" s="41">
        <f t="shared" si="94"/>
        <v>7.0100000000001053E-4</v>
      </c>
      <c r="B703" s="41">
        <f t="shared" si="91"/>
        <v>0.35533458894480002</v>
      </c>
      <c r="C703" s="41" t="str">
        <f t="shared" si="99"/>
        <v>0.784265533184626+0.620425316584224i</v>
      </c>
      <c r="D703" s="41" t="str">
        <f>COMPLEX(COS($A703*'Med(1)'!$B$11),SIN($A703*'Med(1)'!$B$11))</f>
        <v>0.858612520963945+0.512625144568561i</v>
      </c>
      <c r="E703" s="41">
        <f>EXP(-A703*'Med(1)'!$B$10)</f>
        <v>0.99999999999999722</v>
      </c>
      <c r="F703" s="41" t="str">
        <f t="shared" si="95"/>
        <v>0.3553345889448+0.934739177471141i</v>
      </c>
      <c r="G703" s="41" t="str">
        <f>COMPLEX(COS(-$A703*'Med(1)'!$B$11),SIN(-$A703*'Med(1)'!$B$11))</f>
        <v>0.858612520963945-0.512625144568561i</v>
      </c>
      <c r="H703" s="42" t="str">
        <f t="shared" si="92"/>
        <v>0</v>
      </c>
      <c r="I703" s="41">
        <f t="shared" si="93"/>
        <v>0</v>
      </c>
      <c r="J703" s="41">
        <f>EXP('Med(1)'!$B$10*(A703-$A$1002))</f>
        <v>0.99999999999999889</v>
      </c>
      <c r="K703" s="41">
        <f t="shared" si="96"/>
        <v>0</v>
      </c>
      <c r="L703" s="41">
        <f t="shared" si="97"/>
        <v>9.4298370468213805E-4</v>
      </c>
      <c r="M703" s="41">
        <f t="shared" si="98"/>
        <v>0</v>
      </c>
      <c r="N703" s="41"/>
    </row>
    <row r="704" spans="1:14" x14ac:dyDescent="0.25">
      <c r="A704" s="41">
        <f t="shared" si="94"/>
        <v>7.0200000000001056E-4</v>
      </c>
      <c r="B704" s="41">
        <f t="shared" si="91"/>
        <v>0.29529278425362199</v>
      </c>
      <c r="C704" s="41" t="str">
        <f t="shared" si="99"/>
        <v>0.784265533184626+0.620425316584224i</v>
      </c>
      <c r="D704" s="41" t="str">
        <f>COMPLEX(COS($A704*'Med(1)'!$B$11),SIN($A704*'Med(1)'!$B$11))</f>
        <v>0.824346525115874+0.566085511675916i</v>
      </c>
      <c r="E704" s="41">
        <f>EXP(-A704*'Med(1)'!$B$10)</f>
        <v>0.99999999999999722</v>
      </c>
      <c r="F704" s="41" t="str">
        <f t="shared" si="95"/>
        <v>0.295292784253622+0.955406809462722i</v>
      </c>
      <c r="G704" s="41" t="str">
        <f>COMPLEX(COS(-$A704*'Med(1)'!$B$11),SIN(-$A704*'Med(1)'!$B$11))</f>
        <v>0.824346525115874-0.566085511675916i</v>
      </c>
      <c r="H704" s="42" t="str">
        <f t="shared" si="92"/>
        <v>0</v>
      </c>
      <c r="I704" s="41">
        <f t="shared" si="93"/>
        <v>0</v>
      </c>
      <c r="J704" s="41">
        <f>EXP('Med(1)'!$B$10*(A704-$A$1002))</f>
        <v>0.99999999999999889</v>
      </c>
      <c r="K704" s="41">
        <f t="shared" si="96"/>
        <v>0</v>
      </c>
      <c r="L704" s="41">
        <f t="shared" si="97"/>
        <v>7.8364530874488298E-4</v>
      </c>
      <c r="M704" s="41">
        <f t="shared" si="98"/>
        <v>0</v>
      </c>
      <c r="N704" s="41"/>
    </row>
    <row r="705" spans="1:14" x14ac:dyDescent="0.25">
      <c r="A705" s="41">
        <f t="shared" si="94"/>
        <v>7.0300000000001058E-4</v>
      </c>
      <c r="B705" s="41">
        <f t="shared" si="91"/>
        <v>0.234060309056564</v>
      </c>
      <c r="C705" s="41" t="str">
        <f t="shared" si="99"/>
        <v>0.784265533184626+0.620425316584224i</v>
      </c>
      <c r="D705" s="41" t="str">
        <f>COMPLEX(COS($A705*'Med(1)'!$B$11),SIN($A705*'Med(1)'!$B$11))</f>
        <v>0.78675662449795+0.617263326149053i</v>
      </c>
      <c r="E705" s="41">
        <f>EXP(-A705*'Med(1)'!$B$10)</f>
        <v>0.99999999999999722</v>
      </c>
      <c r="F705" s="41" t="str">
        <f t="shared" si="95"/>
        <v>0.234060309056564+0.972222079426476i</v>
      </c>
      <c r="G705" s="41" t="str">
        <f>COMPLEX(COS(-$A705*'Med(1)'!$B$11),SIN(-$A705*'Med(1)'!$B$11))</f>
        <v>0.78675662449795-0.617263326149053i</v>
      </c>
      <c r="H705" s="42" t="str">
        <f t="shared" si="92"/>
        <v>0</v>
      </c>
      <c r="I705" s="41">
        <f t="shared" si="93"/>
        <v>0</v>
      </c>
      <c r="J705" s="41">
        <f>EXP('Med(1)'!$B$10*(A705-$A$1002))</f>
        <v>0.99999999999999889</v>
      </c>
      <c r="K705" s="41">
        <f t="shared" si="96"/>
        <v>0</v>
      </c>
      <c r="L705" s="41">
        <f t="shared" si="97"/>
        <v>6.2114712223383401E-4</v>
      </c>
      <c r="M705" s="41">
        <f t="shared" si="98"/>
        <v>0</v>
      </c>
      <c r="N705" s="41"/>
    </row>
    <row r="706" spans="1:14" x14ac:dyDescent="0.25">
      <c r="A706" s="41">
        <f t="shared" si="94"/>
        <v>7.0400000000001061E-4</v>
      </c>
      <c r="B706" s="41">
        <f t="shared" ref="B706:B769" si="100">IMREAL(F706)</f>
        <v>0.17188406306165499</v>
      </c>
      <c r="C706" s="41" t="str">
        <f t="shared" si="99"/>
        <v>0.784265533184626+0.620425316584224i</v>
      </c>
      <c r="D706" s="41" t="str">
        <f>COMPLEX(COS($A706*'Med(1)'!$B$11),SIN($A706*'Med(1)'!$B$11))</f>
        <v>0.745994387954279+0.665952230374462i</v>
      </c>
      <c r="E706" s="41">
        <f>EXP(-A706*'Med(1)'!$B$10)</f>
        <v>0.99999999999999722</v>
      </c>
      <c r="F706" s="41" t="str">
        <f t="shared" si="95"/>
        <v>0.171884063061655+0.985117185346704i</v>
      </c>
      <c r="G706" s="41" t="str">
        <f>COMPLEX(COS(-$A706*'Med(1)'!$B$11),SIN(-$A706*'Med(1)'!$B$11))</f>
        <v>0.745994387954279-0.665952230374462i</v>
      </c>
      <c r="H706" s="42" t="str">
        <f t="shared" ref="H706:H769" si="101">IMPRODUCT(IMDIV(IMPRODUCT($C706,IMPRODUCT($G706,1)),$O$1002),$R$997)</f>
        <v>0</v>
      </c>
      <c r="I706" s="41">
        <f t="shared" ref="I706:I769" si="102">IMREAL(H706)*$J706*$E$1002</f>
        <v>0</v>
      </c>
      <c r="J706" s="41">
        <f>EXP('Med(1)'!$B$10*(A706-$A$1002))</f>
        <v>0.99999999999999889</v>
      </c>
      <c r="K706" s="41">
        <f t="shared" si="96"/>
        <v>0</v>
      </c>
      <c r="L706" s="41">
        <f t="shared" si="97"/>
        <v>4.5614436535160098E-4</v>
      </c>
      <c r="M706" s="41">
        <f t="shared" si="98"/>
        <v>0</v>
      </c>
      <c r="N706" s="41"/>
    </row>
    <row r="707" spans="1:14" x14ac:dyDescent="0.25">
      <c r="A707" s="41">
        <f t="shared" ref="A707:A770" si="103">A706+$O$3</f>
        <v>7.0500000000001063E-4</v>
      </c>
      <c r="B707" s="41">
        <f t="shared" si="100"/>
        <v>0.109014751420614</v>
      </c>
      <c r="C707" s="41" t="str">
        <f t="shared" si="99"/>
        <v>0.784265533184626+0.620425316584224i</v>
      </c>
      <c r="D707" s="41" t="str">
        <f>COMPLEX(COS($A707*'Med(1)'!$B$11),SIN($A707*'Med(1)'!$B$11))</f>
        <v>0.702224175724588+0.711955902446157i</v>
      </c>
      <c r="E707" s="41">
        <f>EXP(-A707*'Med(1)'!$B$10)</f>
        <v>0.99999999999999722</v>
      </c>
      <c r="F707" s="41" t="str">
        <f t="shared" ref="F707:F770" si="104">IMPRODUCT($C707,IMPRODUCT($D707,$E707))</f>
        <v>0.109014751420614+0.994040131972897i</v>
      </c>
      <c r="G707" s="41" t="str">
        <f>COMPLEX(COS(-$A707*'Med(1)'!$B$11),SIN(-$A707*'Med(1)'!$B$11))</f>
        <v>0.702224175724588-0.711955902446157i</v>
      </c>
      <c r="H707" s="42" t="str">
        <f t="shared" si="101"/>
        <v>0</v>
      </c>
      <c r="I707" s="41">
        <f t="shared" si="102"/>
        <v>0</v>
      </c>
      <c r="J707" s="41">
        <f>EXP('Med(1)'!$B$10*(A707-$A$1002))</f>
        <v>0.99999999999999889</v>
      </c>
      <c r="K707" s="41">
        <f t="shared" ref="K707:K770" si="105">IMREAL(H707)</f>
        <v>0</v>
      </c>
      <c r="L707" s="41">
        <f t="shared" ref="L707:L770" si="106">IMREAL(IMDIV(F707,$P$27))</f>
        <v>2.8930235715268998E-4</v>
      </c>
      <c r="M707" s="41">
        <f t="shared" ref="M707:M770" si="107">IMREAL(IMDIV(I707,$P$27))</f>
        <v>0</v>
      </c>
      <c r="N707" s="41"/>
    </row>
    <row r="708" spans="1:14" x14ac:dyDescent="0.25">
      <c r="A708" s="41">
        <f t="shared" si="103"/>
        <v>7.0600000000001066E-4</v>
      </c>
      <c r="B708" s="41">
        <f t="shared" si="100"/>
        <v>4.57058738431717E-2</v>
      </c>
      <c r="C708" s="41" t="str">
        <f t="shared" si="99"/>
        <v>0.784265533184626+0.620425316584224i</v>
      </c>
      <c r="D708" s="41" t="str">
        <f>COMPLEX(COS($A708*'Med(1)'!$B$11),SIN($A708*'Med(1)'!$B$11))</f>
        <v>0.655622476715874+0.755088847768886i</v>
      </c>
      <c r="E708" s="41">
        <f>EXP(-A708*'Med(1)'!$B$10)</f>
        <v>0.99999999999999722</v>
      </c>
      <c r="F708" s="41" t="str">
        <f t="shared" si="104"/>
        <v>0.0457058738431717+0.998954940473407i</v>
      </c>
      <c r="G708" s="41" t="str">
        <f>COMPLEX(COS(-$A708*'Med(1)'!$B$11),SIN(-$A708*'Med(1)'!$B$11))</f>
        <v>0.655622476715874-0.755088847768886i</v>
      </c>
      <c r="H708" s="42" t="str">
        <f t="shared" si="101"/>
        <v>0</v>
      </c>
      <c r="I708" s="41">
        <f t="shared" si="102"/>
        <v>0</v>
      </c>
      <c r="J708" s="41">
        <f>EXP('Med(1)'!$B$10*(A708-$A$1002))</f>
        <v>0.99999999999999889</v>
      </c>
      <c r="K708" s="41">
        <f t="shared" si="105"/>
        <v>0</v>
      </c>
      <c r="L708" s="41">
        <f t="shared" si="106"/>
        <v>1.2129383286428101E-4</v>
      </c>
      <c r="M708" s="41">
        <f t="shared" si="107"/>
        <v>0</v>
      </c>
      <c r="N708" s="41"/>
    </row>
    <row r="709" spans="1:14" x14ac:dyDescent="0.25">
      <c r="A709" s="41">
        <f t="shared" si="103"/>
        <v>7.0700000000001068E-4</v>
      </c>
      <c r="B709" s="41">
        <f t="shared" si="100"/>
        <v>-1.7787297556655399E-2</v>
      </c>
      <c r="C709" s="41" t="str">
        <f t="shared" si="99"/>
        <v>0.784265533184626+0.620425316584224i</v>
      </c>
      <c r="D709" s="41" t="str">
        <f>COMPLEX(COS($A709*'Med(1)'!$B$11),SIN($A709*'Med(1)'!$B$11))</f>
        <v>0.60637719686926+0.795177147003722i</v>
      </c>
      <c r="E709" s="41">
        <f>EXP(-A709*'Med(1)'!$B$10)</f>
        <v>0.99999999999999722</v>
      </c>
      <c r="F709" s="41" t="str">
        <f t="shared" si="104"/>
        <v>-0.0177872975566554+0.999841793508166i</v>
      </c>
      <c r="G709" s="41" t="str">
        <f>COMPLEX(COS(-$A709*'Med(1)'!$B$11),SIN(-$A709*'Med(1)'!$B$11))</f>
        <v>0.60637719686926-0.795177147003722i</v>
      </c>
      <c r="H709" s="42" t="str">
        <f t="shared" si="101"/>
        <v>0</v>
      </c>
      <c r="I709" s="41">
        <f t="shared" si="102"/>
        <v>0</v>
      </c>
      <c r="J709" s="41">
        <f>EXP('Med(1)'!$B$10*(A709-$A$1002))</f>
        <v>0.99999999999999889</v>
      </c>
      <c r="K709" s="41">
        <f t="shared" si="105"/>
        <v>0</v>
      </c>
      <c r="L709" s="41">
        <f t="shared" si="106"/>
        <v>-4.7203768696055697E-5</v>
      </c>
      <c r="M709" s="41">
        <f t="shared" si="107"/>
        <v>0</v>
      </c>
      <c r="N709" s="41"/>
    </row>
    <row r="710" spans="1:14" x14ac:dyDescent="0.25">
      <c r="A710" s="41">
        <f t="shared" si="103"/>
        <v>7.080000000000107E-4</v>
      </c>
      <c r="B710" s="41">
        <f t="shared" si="100"/>
        <v>-8.1208747560934894E-2</v>
      </c>
      <c r="C710" s="41" t="str">
        <f t="shared" si="99"/>
        <v>0.784265533184626+0.620425316584224i</v>
      </c>
      <c r="D710" s="41" t="str">
        <f>COMPLEX(COS($A710*'Med(1)'!$B$11),SIN($A710*'Med(1)'!$B$11))</f>
        <v>0.554686901491442+0.832059157340284i</v>
      </c>
      <c r="E710" s="41">
        <f>EXP(-A710*'Med(1)'!$B$10)</f>
        <v>0.99999999999999722</v>
      </c>
      <c r="F710" s="41" t="str">
        <f t="shared" si="104"/>
        <v>-0.0812087475609349+0.996697115135576i</v>
      </c>
      <c r="G710" s="41" t="str">
        <f>COMPLEX(COS(-$A710*'Med(1)'!$B$11),SIN(-$A710*'Med(1)'!$B$11))</f>
        <v>0.554686901491442-0.832059157340284i</v>
      </c>
      <c r="H710" s="42" t="str">
        <f t="shared" si="101"/>
        <v>0</v>
      </c>
      <c r="I710" s="41">
        <f t="shared" si="102"/>
        <v>0</v>
      </c>
      <c r="J710" s="41">
        <f>EXP('Med(1)'!$B$10*(A710-$A$1002))</f>
        <v>0.99999999999999889</v>
      </c>
      <c r="K710" s="41">
        <f t="shared" si="105"/>
        <v>0</v>
      </c>
      <c r="L710" s="41">
        <f t="shared" si="106"/>
        <v>-2.15511036668325E-4</v>
      </c>
      <c r="M710" s="41">
        <f t="shared" si="107"/>
        <v>0</v>
      </c>
      <c r="N710" s="41"/>
    </row>
    <row r="711" spans="1:14" x14ac:dyDescent="0.25">
      <c r="A711" s="41">
        <f t="shared" si="103"/>
        <v>7.0900000000001073E-4</v>
      </c>
      <c r="B711" s="41">
        <f t="shared" si="100"/>
        <v>-0.144302750144569</v>
      </c>
      <c r="C711" s="41" t="str">
        <f t="shared" si="99"/>
        <v>0.784265533184626+0.620425316584224i</v>
      </c>
      <c r="D711" s="41" t="str">
        <f>COMPLEX(COS($A711*'Med(1)'!$B$11),SIN($A711*'Med(1)'!$B$11))</f>
        <v>0.500760014605714+0.86558616426794i</v>
      </c>
      <c r="E711" s="41">
        <f>EXP(-A711*'Med(1)'!$B$10)</f>
        <v>0.99999999999999722</v>
      </c>
      <c r="F711" s="41" t="str">
        <f t="shared" si="104"/>
        <v>-0.144302750144569+0.9895335852313i</v>
      </c>
      <c r="G711" s="41" t="str">
        <f>COMPLEX(COS(-$A711*'Med(1)'!$B$11),SIN(-$A711*'Med(1)'!$B$11))</f>
        <v>0.500760014605714-0.86558616426794i</v>
      </c>
      <c r="H711" s="42" t="str">
        <f t="shared" si="101"/>
        <v>0</v>
      </c>
      <c r="I711" s="41">
        <f t="shared" si="102"/>
        <v>0</v>
      </c>
      <c r="J711" s="41">
        <f>EXP('Med(1)'!$B$10*(A711-$A$1002))</f>
        <v>0.99999999999999889</v>
      </c>
      <c r="K711" s="41">
        <f t="shared" si="105"/>
        <v>0</v>
      </c>
      <c r="L711" s="41">
        <f t="shared" si="106"/>
        <v>-3.8294932764984898E-4</v>
      </c>
      <c r="M711" s="41">
        <f t="shared" si="107"/>
        <v>0</v>
      </c>
      <c r="N711" s="41"/>
    </row>
    <row r="712" spans="1:14" x14ac:dyDescent="0.25">
      <c r="A712" s="41">
        <f t="shared" si="103"/>
        <v>7.1000000000001075E-4</v>
      </c>
      <c r="B712" s="41">
        <f t="shared" si="100"/>
        <v>-0.20681489960588101</v>
      </c>
      <c r="C712" s="41" t="str">
        <f t="shared" si="99"/>
        <v>0.784265533184626+0.620425316584224i</v>
      </c>
      <c r="D712" s="41" t="str">
        <f>COMPLEX(COS($A712*'Med(1)'!$B$11),SIN($A712*'Med(1)'!$B$11))</f>
        <v>0.444813978551058+0.895622981217867i</v>
      </c>
      <c r="E712" s="41">
        <f>EXP(-A712*'Med(1)'!$B$10)</f>
        <v>0.99999999999999722</v>
      </c>
      <c r="F712" s="41" t="str">
        <f t="shared" si="104"/>
        <v>-0.206814899605881+0.978380088360861i</v>
      </c>
      <c r="G712" s="41" t="str">
        <f>COMPLEX(COS(-$A712*'Med(1)'!$B$11),SIN(-$A712*'Med(1)'!$B$11))</f>
        <v>0.444813978551058-0.895622981217867i</v>
      </c>
      <c r="H712" s="42" t="str">
        <f t="shared" si="101"/>
        <v>0</v>
      </c>
      <c r="I712" s="41">
        <f t="shared" si="102"/>
        <v>0</v>
      </c>
      <c r="J712" s="41">
        <f>EXP('Med(1)'!$B$10*(A712-$A$1002))</f>
        <v>0.99999999999999889</v>
      </c>
      <c r="K712" s="41">
        <f t="shared" si="105"/>
        <v>0</v>
      </c>
      <c r="L712" s="41">
        <f t="shared" si="106"/>
        <v>-5.4884350210025301E-4</v>
      </c>
      <c r="M712" s="41">
        <f t="shared" si="107"/>
        <v>0</v>
      </c>
      <c r="N712" s="41"/>
    </row>
    <row r="713" spans="1:14" x14ac:dyDescent="0.25">
      <c r="A713" s="41">
        <f t="shared" si="103"/>
        <v>7.1100000000001078E-4</v>
      </c>
      <c r="B713" s="41">
        <f t="shared" si="100"/>
        <v>-0.26849313637352101</v>
      </c>
      <c r="C713" s="41" t="str">
        <f t="shared" si="99"/>
        <v>0.784265533184626+0.620425316584224i</v>
      </c>
      <c r="D713" s="41" t="str">
        <f>COMPLEX(COS($A713*'Med(1)'!$B$11),SIN($A713*'Med(1)'!$B$11))</f>
        <v>0.387074377217775+0.92204849465821i</v>
      </c>
      <c r="E713" s="41">
        <f>EXP(-A713*'Med(1)'!$B$10)</f>
        <v>0.99999999999999722</v>
      </c>
      <c r="F713" s="41" t="str">
        <f t="shared" si="104"/>
        <v>-0.268493136373521+0.963281597312179i</v>
      </c>
      <c r="G713" s="41" t="str">
        <f>COMPLEX(COS(-$A713*'Med(1)'!$B$11),SIN(-$A713*'Med(1)'!$B$11))</f>
        <v>0.387074377217775-0.92204849465821i</v>
      </c>
      <c r="H713" s="42" t="str">
        <f t="shared" si="101"/>
        <v>0</v>
      </c>
      <c r="I713" s="41">
        <f t="shared" si="102"/>
        <v>0</v>
      </c>
      <c r="J713" s="41">
        <f>EXP('Med(1)'!$B$10*(A713-$A$1002))</f>
        <v>0.99999999999999889</v>
      </c>
      <c r="K713" s="41">
        <f t="shared" si="105"/>
        <v>0</v>
      </c>
      <c r="L713" s="41">
        <f t="shared" si="106"/>
        <v>-7.1252464661851597E-4</v>
      </c>
      <c r="M713" s="41">
        <f t="shared" si="107"/>
        <v>0</v>
      </c>
      <c r="N713" s="41"/>
    </row>
    <row r="714" spans="1:14" x14ac:dyDescent="0.25">
      <c r="A714" s="41">
        <f t="shared" si="103"/>
        <v>7.120000000000108E-4</v>
      </c>
      <c r="B714" s="41">
        <f t="shared" si="100"/>
        <v>-0.32908876335332499</v>
      </c>
      <c r="C714" s="41" t="str">
        <f t="shared" si="99"/>
        <v>0.784265533184626+0.620425316584224i</v>
      </c>
      <c r="D714" s="41" t="str">
        <f>COMPLEX(COS($A714*'Med(1)'!$B$11),SIN($A714*'Med(1)'!$B$11))</f>
        <v>0.327774026455059+0.944756152444343i</v>
      </c>
      <c r="E714" s="41">
        <f>EXP(-A714*'Med(1)'!$B$10)</f>
        <v>0.99999999999999722</v>
      </c>
      <c r="F714" s="41" t="str">
        <f t="shared" si="104"/>
        <v>-0.329088763353325+0.944298991757681i</v>
      </c>
      <c r="G714" s="41" t="str">
        <f>COMPLEX(COS(-$A714*'Med(1)'!$B$11),SIN(-$A714*'Med(1)'!$B$11))</f>
        <v>0.327774026455059-0.944756152444343i</v>
      </c>
      <c r="H714" s="42" t="str">
        <f t="shared" si="101"/>
        <v>0</v>
      </c>
      <c r="I714" s="41">
        <f t="shared" si="102"/>
        <v>0</v>
      </c>
      <c r="J714" s="41">
        <f>EXP('Med(1)'!$B$10*(A714-$A$1002))</f>
        <v>0.99999999999999889</v>
      </c>
      <c r="K714" s="41">
        <f t="shared" si="105"/>
        <v>0</v>
      </c>
      <c r="L714" s="41">
        <f t="shared" si="106"/>
        <v>-8.7333277111502805E-4</v>
      </c>
      <c r="M714" s="41">
        <f t="shared" si="107"/>
        <v>0</v>
      </c>
      <c r="N714" s="41"/>
    </row>
    <row r="715" spans="1:14" x14ac:dyDescent="0.25">
      <c r="A715" s="41">
        <f t="shared" si="103"/>
        <v>7.1300000000001083E-4</v>
      </c>
      <c r="B715" s="41">
        <f t="shared" si="100"/>
        <v>-0.388357448717078</v>
      </c>
      <c r="C715" s="41" t="str">
        <f t="shared" si="99"/>
        <v>0.784265533184626+0.620425316584224i</v>
      </c>
      <c r="D715" s="41" t="str">
        <f>COMPLEX(COS($A715*'Med(1)'!$B$11),SIN($A715*'Med(1)'!$B$11))</f>
        <v>0.267152035318097+0.963654393455142i</v>
      </c>
      <c r="E715" s="41">
        <f>EXP(-A715*'Med(1)'!$B$10)</f>
        <v>0.99999999999999722</v>
      </c>
      <c r="F715" s="41" t="str">
        <f t="shared" si="104"/>
        <v>-0.388357448717078+0.921508812777152i</v>
      </c>
      <c r="G715" s="41" t="str">
        <f>COMPLEX(COS(-$A715*'Med(1)'!$B$11),SIN(-$A715*'Med(1)'!$B$11))</f>
        <v>0.267152035318097-0.963654393455142i</v>
      </c>
      <c r="H715" s="42" t="str">
        <f t="shared" si="101"/>
        <v>0</v>
      </c>
      <c r="I715" s="41">
        <f t="shared" si="102"/>
        <v>0</v>
      </c>
      <c r="J715" s="41">
        <f>EXP('Med(1)'!$B$10*(A715-$A$1002))</f>
        <v>0.99999999999999889</v>
      </c>
      <c r="K715" s="41">
        <f t="shared" si="105"/>
        <v>0</v>
      </c>
      <c r="L715" s="41">
        <f t="shared" si="106"/>
        <v>-1.0306194700033099E-3</v>
      </c>
      <c r="M715" s="41">
        <f t="shared" si="107"/>
        <v>0</v>
      </c>
      <c r="N715" s="41"/>
    </row>
    <row r="716" spans="1:14" x14ac:dyDescent="0.25">
      <c r="A716" s="41">
        <f t="shared" si="103"/>
        <v>7.1400000000001085E-4</v>
      </c>
      <c r="B716" s="41">
        <f t="shared" si="100"/>
        <v>-0.44606021108987598</v>
      </c>
      <c r="C716" s="41" t="str">
        <f t="shared" si="99"/>
        <v>0.784265533184626+0.620425316584224i</v>
      </c>
      <c r="D716" s="41" t="str">
        <f>COMPLEX(COS($A716*'Med(1)'!$B$11),SIN($A716*'Med(1)'!$B$11))</f>
        <v>0.205452841939817+0.978667016782957i</v>
      </c>
      <c r="E716" s="41">
        <f>EXP(-A716*'Med(1)'!$B$10)</f>
        <v>0.99999999999999722</v>
      </c>
      <c r="F716" s="41" t="str">
        <f t="shared" si="104"/>
        <v>-0.446060211089876+0.89500295423113i</v>
      </c>
      <c r="G716" s="41" t="str">
        <f>COMPLEX(COS(-$A716*'Med(1)'!$B$11),SIN(-$A716*'Med(1)'!$B$11))</f>
        <v>0.205452841939817-0.978667016782957i</v>
      </c>
      <c r="H716" s="42" t="str">
        <f t="shared" si="101"/>
        <v>0</v>
      </c>
      <c r="I716" s="41">
        <f t="shared" si="102"/>
        <v>0</v>
      </c>
      <c r="J716" s="41">
        <f>EXP('Med(1)'!$B$10*(A716-$A$1002))</f>
        <v>0.99999999999999889</v>
      </c>
      <c r="K716" s="41">
        <f t="shared" si="105"/>
        <v>0</v>
      </c>
      <c r="L716" s="41">
        <f t="shared" si="106"/>
        <v>-1.1837505366812801E-3</v>
      </c>
      <c r="M716" s="41">
        <f t="shared" si="107"/>
        <v>0</v>
      </c>
      <c r="N716" s="41"/>
    </row>
    <row r="717" spans="1:14" x14ac:dyDescent="0.25">
      <c r="A717" s="41">
        <f t="shared" si="103"/>
        <v>7.1500000000001087E-4</v>
      </c>
      <c r="B717" s="41">
        <f t="shared" si="100"/>
        <v>-0.50196438316342595</v>
      </c>
      <c r="C717" s="41" t="str">
        <f t="shared" si="99"/>
        <v>0.784265533184626+0.620425316584224i</v>
      </c>
      <c r="D717" s="41" t="str">
        <f>COMPLEX(COS($A717*'Med(1)'!$B$11),SIN($A717*'Med(1)'!$B$11))</f>
        <v>0.142925227915011+0.989733488988547i</v>
      </c>
      <c r="E717" s="41">
        <f>EXP(-A717*'Med(1)'!$B$10)</f>
        <v>0.99999999999999722</v>
      </c>
      <c r="F717" s="41" t="str">
        <f t="shared" si="104"/>
        <v>-0.501964383163426+0.864888292229324i</v>
      </c>
      <c r="G717" s="41" t="str">
        <f>COMPLEX(COS(-$A717*'Med(1)'!$B$11),SIN(-$A717*'Med(1)'!$B$11))</f>
        <v>0.142925227915011-0.989733488988547i</v>
      </c>
      <c r="H717" s="42" t="str">
        <f t="shared" si="101"/>
        <v>0</v>
      </c>
      <c r="I717" s="41">
        <f t="shared" si="102"/>
        <v>0</v>
      </c>
      <c r="J717" s="41">
        <f>EXP('Med(1)'!$B$10*(A717-$A$1002))</f>
        <v>0.99999999999999889</v>
      </c>
      <c r="K717" s="41">
        <f t="shared" si="105"/>
        <v>0</v>
      </c>
      <c r="L717" s="41">
        <f t="shared" si="106"/>
        <v>-1.3321085207594701E-3</v>
      </c>
      <c r="M717" s="41">
        <f t="shared" si="107"/>
        <v>0</v>
      </c>
      <c r="N717" s="41"/>
    </row>
    <row r="718" spans="1:14" x14ac:dyDescent="0.25">
      <c r="A718" s="41">
        <f t="shared" si="103"/>
        <v>7.160000000000109E-4</v>
      </c>
      <c r="B718" s="41">
        <f t="shared" si="100"/>
        <v>-0.55584454985009102</v>
      </c>
      <c r="C718" s="41" t="str">
        <f t="shared" si="99"/>
        <v>0.784265533184626+0.620425316584224i</v>
      </c>
      <c r="D718" s="41" t="str">
        <f>COMPLEX(COS($A718*'Med(1)'!$B$11),SIN($A718*'Med(1)'!$B$11))</f>
        <v>0.0798213151707636+0.996809188182176i</v>
      </c>
      <c r="E718" s="41">
        <f>EXP(-A718*'Med(1)'!$B$10)</f>
        <v>0.99999999999999722</v>
      </c>
      <c r="F718" s="41" t="str">
        <f t="shared" si="104"/>
        <v>-0.555844549850091+0.831286254188016i</v>
      </c>
      <c r="G718" s="41" t="str">
        <f>COMPLEX(COS(-$A718*'Med(1)'!$B$11),SIN(-$A718*'Med(1)'!$B$11))</f>
        <v>0.0798213151707636-0.996809188182176i</v>
      </c>
      <c r="H718" s="42" t="str">
        <f t="shared" si="101"/>
        <v>0</v>
      </c>
      <c r="I718" s="41">
        <f t="shared" si="102"/>
        <v>0</v>
      </c>
      <c r="J718" s="41">
        <f>EXP('Med(1)'!$B$10*(A718-$A$1002))</f>
        <v>0.99999999999999889</v>
      </c>
      <c r="K718" s="41">
        <f t="shared" si="105"/>
        <v>0</v>
      </c>
      <c r="L718" s="41">
        <f t="shared" si="106"/>
        <v>-1.4750952177257301E-3</v>
      </c>
      <c r="M718" s="41">
        <f t="shared" si="107"/>
        <v>0</v>
      </c>
      <c r="N718" s="41"/>
    </row>
    <row r="719" spans="1:14" x14ac:dyDescent="0.25">
      <c r="A719" s="41">
        <f t="shared" si="103"/>
        <v>7.1700000000001092E-4</v>
      </c>
      <c r="B719" s="41">
        <f t="shared" si="100"/>
        <v>-0.60748345719466001</v>
      </c>
      <c r="C719" s="41" t="str">
        <f t="shared" si="99"/>
        <v>0.784265533184626+0.620425316584224i</v>
      </c>
      <c r="D719" s="41" t="str">
        <f>COMPLEX(COS($A719*'Med(1)'!$B$11),SIN($A719*'Med(1)'!$B$11))</f>
        <v>0.0163955493681793+0.99986558394662i</v>
      </c>
      <c r="E719" s="41">
        <f>EXP(-A719*'Med(1)'!$B$10)</f>
        <v>0.99999999999999722</v>
      </c>
      <c r="F719" s="41" t="str">
        <f t="shared" si="104"/>
        <v>-0.60748345719466+0.794332329214176i</v>
      </c>
      <c r="G719" s="41" t="str">
        <f>COMPLEX(COS(-$A719*'Med(1)'!$B$11),SIN(-$A719*'Med(1)'!$B$11))</f>
        <v>0.0163955493681793-0.99986558394662i</v>
      </c>
      <c r="H719" s="42" t="str">
        <f t="shared" si="101"/>
        <v>0</v>
      </c>
      <c r="I719" s="41">
        <f t="shared" si="102"/>
        <v>0</v>
      </c>
      <c r="J719" s="41">
        <f>EXP('Med(1)'!$B$10*(A719-$A$1002))</f>
        <v>0.99999999999999889</v>
      </c>
      <c r="K719" s="41">
        <f t="shared" si="105"/>
        <v>0</v>
      </c>
      <c r="L719" s="41">
        <f t="shared" si="106"/>
        <v>-1.61213408100702E-3</v>
      </c>
      <c r="M719" s="41">
        <f t="shared" si="107"/>
        <v>0</v>
      </c>
      <c r="N719" s="41"/>
    </row>
    <row r="720" spans="1:14" x14ac:dyDescent="0.25">
      <c r="A720" s="41">
        <f t="shared" si="103"/>
        <v>7.1800000000001095E-4</v>
      </c>
      <c r="B720" s="41">
        <f t="shared" si="100"/>
        <v>-0.65667288837906701</v>
      </c>
      <c r="C720" s="41" t="str">
        <f t="shared" si="99"/>
        <v>0.784265533184626+0.620425316584224i</v>
      </c>
      <c r="D720" s="41" t="str">
        <f>COMPLEX(COS($A720*'Med(1)'!$B$11),SIN($A720*'Med(1)'!$B$11))</f>
        <v>-0.0470963260655892+0.998890352376638i</v>
      </c>
      <c r="E720" s="41">
        <f>EXP(-A720*'Med(1)'!$B$10)</f>
        <v>0.99999999999999722</v>
      </c>
      <c r="F720" s="41" t="str">
        <f t="shared" si="104"/>
        <v>-0.656672888379067+0.754175521790444i</v>
      </c>
      <c r="G720" s="41" t="str">
        <f>COMPLEX(COS(-$A720*'Med(1)'!$B$11),SIN(-$A720*'Med(1)'!$B$11))</f>
        <v>-0.0470963260655892-0.998890352376638i</v>
      </c>
      <c r="H720" s="42" t="str">
        <f t="shared" si="101"/>
        <v>0</v>
      </c>
      <c r="I720" s="41">
        <f t="shared" si="102"/>
        <v>0</v>
      </c>
      <c r="J720" s="41">
        <f>EXP('Med(1)'!$B$10*(A720-$A$1002))</f>
        <v>0.99999999999999889</v>
      </c>
      <c r="K720" s="41">
        <f t="shared" si="105"/>
        <v>0</v>
      </c>
      <c r="L720" s="41">
        <f t="shared" si="106"/>
        <v>-1.7426725467027599E-3</v>
      </c>
      <c r="M720" s="41">
        <f t="shared" si="107"/>
        <v>0</v>
      </c>
      <c r="N720" s="41"/>
    </row>
    <row r="721" spans="1:14" x14ac:dyDescent="0.25">
      <c r="A721" s="41">
        <f t="shared" si="103"/>
        <v>7.1900000000001097E-4</v>
      </c>
      <c r="B721" s="41">
        <f t="shared" si="100"/>
        <v>-0.70321450328789503</v>
      </c>
      <c r="C721" s="41" t="str">
        <f t="shared" si="99"/>
        <v>0.784265533184626+0.620425316584224i</v>
      </c>
      <c r="D721" s="41" t="str">
        <f>COMPLEX(COS($A721*'Med(1)'!$B$11),SIN($A721*'Med(1)'!$B$11))</f>
        <v>-0.110398301138184+0.993887425771049i</v>
      </c>
      <c r="E721" s="41">
        <f>EXP(-A721*'Med(1)'!$B$10)</f>
        <v>0.99999999999999722</v>
      </c>
      <c r="F721" s="41" t="str">
        <f t="shared" si="104"/>
        <v>-0.703214503287895+0.710977750963807i</v>
      </c>
      <c r="G721" s="41" t="str">
        <f>COMPLEX(COS(-$A721*'Med(1)'!$B$11),SIN(-$A721*'Med(1)'!$B$11))</f>
        <v>-0.110398301138184-0.993887425771049i</v>
      </c>
      <c r="H721" s="42" t="str">
        <f t="shared" si="101"/>
        <v>0</v>
      </c>
      <c r="I721" s="41">
        <f t="shared" si="102"/>
        <v>0</v>
      </c>
      <c r="J721" s="41">
        <f>EXP('Med(1)'!$B$10*(A721-$A$1002))</f>
        <v>0.99999999999999889</v>
      </c>
      <c r="K721" s="41">
        <f t="shared" si="105"/>
        <v>0</v>
      </c>
      <c r="L721" s="41">
        <f t="shared" si="106"/>
        <v>-1.8661842616161501E-3</v>
      </c>
      <c r="M721" s="41">
        <f t="shared" si="107"/>
        <v>0</v>
      </c>
      <c r="N721" s="41"/>
    </row>
    <row r="722" spans="1:14" x14ac:dyDescent="0.25">
      <c r="A722" s="41">
        <f t="shared" si="103"/>
        <v>7.20000000000011E-4</v>
      </c>
      <c r="B722" s="41">
        <f t="shared" si="100"/>
        <v>-0.74692063824928401</v>
      </c>
      <c r="C722" s="41" t="str">
        <f t="shared" si="99"/>
        <v>0.784265533184626+0.620425316584224i</v>
      </c>
      <c r="D722" s="41" t="str">
        <f>COMPLEX(COS($A722*'Med(1)'!$B$11),SIN($A722*'Med(1)'!$B$11))</f>
        <v>-0.173255131567656+0.984876976777036i</v>
      </c>
      <c r="E722" s="41">
        <f>EXP(-A722*'Med(1)'!$B$10)</f>
        <v>0.99999999999999722</v>
      </c>
      <c r="F722" s="41" t="str">
        <f t="shared" si="104"/>
        <v>-0.746920638249284+0.664913197460598i</v>
      </c>
      <c r="G722" s="41" t="str">
        <f>COMPLEX(COS(-$A722*'Med(1)'!$B$11),SIN(-$A722*'Med(1)'!$B$11))</f>
        <v>-0.173255131567656-0.984876976777036i</v>
      </c>
      <c r="H722" s="42" t="str">
        <f t="shared" si="101"/>
        <v>0</v>
      </c>
      <c r="I722" s="41">
        <f t="shared" si="102"/>
        <v>0</v>
      </c>
      <c r="J722" s="41">
        <f>EXP('Med(1)'!$B$10*(A722-$A$1002))</f>
        <v>0.99999999999999889</v>
      </c>
      <c r="K722" s="41">
        <f t="shared" si="105"/>
        <v>0</v>
      </c>
      <c r="L722" s="41">
        <f t="shared" si="106"/>
        <v>-1.9821712055993301E-3</v>
      </c>
      <c r="M722" s="41">
        <f t="shared" si="107"/>
        <v>0</v>
      </c>
      <c r="N722" s="41"/>
    </row>
    <row r="723" spans="1:14" x14ac:dyDescent="0.25">
      <c r="A723" s="41">
        <f t="shared" si="103"/>
        <v>7.2100000000001102E-4</v>
      </c>
      <c r="B723" s="41">
        <f t="shared" si="100"/>
        <v>-0.78761506272661796</v>
      </c>
      <c r="C723" s="41" t="str">
        <f t="shared" si="99"/>
        <v>0.784265533184626+0.620425316584224i</v>
      </c>
      <c r="D723" s="41" t="str">
        <f>COMPLEX(COS($A723*'Med(1)'!$B$11),SIN($A723*'Med(1)'!$B$11))</f>
        <v>-0.235413367970612+0.971895337050617i</v>
      </c>
      <c r="E723" s="41">
        <f>EXP(-A723*'Med(1)'!$B$10)</f>
        <v>0.99999999999999722</v>
      </c>
      <c r="F723" s="41" t="str">
        <f t="shared" si="104"/>
        <v>-0.787615062726618+0.616167601360327i</v>
      </c>
      <c r="G723" s="41" t="str">
        <f>COMPLEX(COS(-$A723*'Med(1)'!$B$11),SIN(-$A723*'Med(1)'!$B$11))</f>
        <v>-0.235413367970612-0.971895337050617i</v>
      </c>
      <c r="H723" s="42" t="str">
        <f t="shared" si="101"/>
        <v>0</v>
      </c>
      <c r="I723" s="41">
        <f t="shared" si="102"/>
        <v>0</v>
      </c>
      <c r="J723" s="41">
        <f>EXP('Med(1)'!$B$10*(A723-$A$1002))</f>
        <v>0.99999999999999889</v>
      </c>
      <c r="K723" s="41">
        <f t="shared" si="105"/>
        <v>0</v>
      </c>
      <c r="L723" s="41">
        <f t="shared" si="106"/>
        <v>-2.0901656996549201E-3</v>
      </c>
      <c r="M723" s="41">
        <f t="shared" si="107"/>
        <v>0</v>
      </c>
      <c r="N723" s="41"/>
    </row>
    <row r="724" spans="1:14" x14ac:dyDescent="0.25">
      <c r="A724" s="41">
        <f t="shared" si="103"/>
        <v>7.2200000000001104E-4</v>
      </c>
      <c r="B724" s="41">
        <f t="shared" si="100"/>
        <v>-0.82513368990992397</v>
      </c>
      <c r="C724" s="41" t="str">
        <f t="shared" si="99"/>
        <v>0.784265533184626+0.620425316584224i</v>
      </c>
      <c r="D724" s="41" t="str">
        <f>COMPLEX(COS($A724*'Med(1)'!$B$11),SIN($A724*'Med(1)'!$B$11))</f>
        <v>-0.296622377813087+0.954994850761254i</v>
      </c>
      <c r="E724" s="41">
        <f>EXP(-A724*'Med(1)'!$B$10)</f>
        <v>0.99999999999999722</v>
      </c>
      <c r="F724" s="41" t="str">
        <f t="shared" si="104"/>
        <v>-0.825133689909924+0.564937513160196i</v>
      </c>
      <c r="G724" s="41" t="str">
        <f>COMPLEX(COS(-$A724*'Med(1)'!$B$11),SIN(-$A724*'Med(1)'!$B$11))</f>
        <v>-0.296622377813087-0.954994850761254i</v>
      </c>
      <c r="H724" s="42" t="str">
        <f t="shared" si="101"/>
        <v>0</v>
      </c>
      <c r="I724" s="41">
        <f t="shared" si="102"/>
        <v>0</v>
      </c>
      <c r="J724" s="41">
        <f>EXP('Med(1)'!$B$10*(A724-$A$1002))</f>
        <v>0.99999999999999889</v>
      </c>
      <c r="K724" s="41">
        <f t="shared" si="105"/>
        <v>0</v>
      </c>
      <c r="L724" s="41">
        <f t="shared" si="106"/>
        <v>-2.1897322916969802E-3</v>
      </c>
      <c r="M724" s="41">
        <f t="shared" si="107"/>
        <v>0</v>
      </c>
      <c r="N724" s="41"/>
    </row>
    <row r="725" spans="1:14" x14ac:dyDescent="0.25">
      <c r="A725" s="41">
        <f t="shared" si="103"/>
        <v>7.2300000000001107E-4</v>
      </c>
      <c r="B725" s="41">
        <f t="shared" si="100"/>
        <v>-0.85932523834163599</v>
      </c>
      <c r="C725" s="41" t="str">
        <f t="shared" si="99"/>
        <v>0.784265533184626+0.620425316584224i</v>
      </c>
      <c r="D725" s="41" t="str">
        <f>COMPLEX(COS($A725*'Med(1)'!$B$11),SIN($A725*'Med(1)'!$B$11))</f>
        <v>-0.356635356003308+0.934243663531305i</v>
      </c>
      <c r="E725" s="41">
        <f>EXP(-A725*'Med(1)'!$B$10)</f>
        <v>0.99999999999999722</v>
      </c>
      <c r="F725" s="41" t="str">
        <f t="shared" si="104"/>
        <v>-0.859325238341636+0.511429501250256i</v>
      </c>
      <c r="G725" s="41" t="str">
        <f>COMPLEX(COS(-$A725*'Med(1)'!$B$11),SIN(-$A725*'Med(1)'!$B$11))</f>
        <v>-0.356635356003308-0.934243663531305i</v>
      </c>
      <c r="H725" s="42" t="str">
        <f t="shared" si="101"/>
        <v>0</v>
      </c>
      <c r="I725" s="41">
        <f t="shared" si="102"/>
        <v>0</v>
      </c>
      <c r="J725" s="41">
        <f>EXP('Med(1)'!$B$10*(A725-$A$1002))</f>
        <v>0.99999999999999889</v>
      </c>
      <c r="K725" s="41">
        <f t="shared" si="105"/>
        <v>0</v>
      </c>
      <c r="L725" s="41">
        <f t="shared" si="106"/>
        <v>-2.2804695123675102E-3</v>
      </c>
      <c r="M725" s="41">
        <f t="shared" si="107"/>
        <v>0</v>
      </c>
      <c r="N725" s="41"/>
    </row>
    <row r="726" spans="1:14" x14ac:dyDescent="0.25">
      <c r="A726" s="41">
        <f t="shared" si="103"/>
        <v>7.2400000000001109E-4</v>
      </c>
      <c r="B726" s="41">
        <f t="shared" si="100"/>
        <v>-0.89005184190907205</v>
      </c>
      <c r="C726" s="41" t="str">
        <f t="shared" si="99"/>
        <v>0.784265533184626+0.620425316584224i</v>
      </c>
      <c r="D726" s="41" t="str">
        <f>COMPLEX(COS($A726*'Med(1)'!$B$11),SIN($A726*'Med(1)'!$B$11))</f>
        <v>-0.415210320051657+0.909725447661326i</v>
      </c>
      <c r="E726" s="41">
        <f>EXP(-A726*'Med(1)'!$B$10)</f>
        <v>0.99999999999999722</v>
      </c>
      <c r="F726" s="41" t="str">
        <f t="shared" si="104"/>
        <v>-0.890051841909072+0.455859318994644i</v>
      </c>
      <c r="G726" s="41" t="str">
        <f>COMPLEX(COS(-$A726*'Med(1)'!$B$11),SIN(-$A726*'Med(1)'!$B$11))</f>
        <v>-0.415210320051657-0.909725447661326i</v>
      </c>
      <c r="H726" s="42" t="str">
        <f t="shared" si="101"/>
        <v>0</v>
      </c>
      <c r="I726" s="41">
        <f t="shared" si="102"/>
        <v>0</v>
      </c>
      <c r="J726" s="41">
        <f>EXP('Med(1)'!$B$10*(A726-$A$1002))</f>
        <v>0.99999999999999889</v>
      </c>
      <c r="K726" s="41">
        <f t="shared" si="105"/>
        <v>0</v>
      </c>
      <c r="L726" s="41">
        <f t="shared" si="106"/>
        <v>-2.3620114938288799E-3</v>
      </c>
      <c r="M726" s="41">
        <f t="shared" si="107"/>
        <v>0</v>
      </c>
      <c r="N726" s="41"/>
    </row>
    <row r="727" spans="1:14" x14ac:dyDescent="0.25">
      <c r="A727" s="41">
        <f t="shared" si="103"/>
        <v>7.2500000000001112E-4</v>
      </c>
      <c r="B727" s="41">
        <f t="shared" si="100"/>
        <v>-0.91718960574394304</v>
      </c>
      <c r="C727" s="41" t="str">
        <f t="shared" si="99"/>
        <v>0.784265533184626+0.620425316584224i</v>
      </c>
      <c r="D727" s="41" t="str">
        <f>COMPLEX(COS($A727*'Med(1)'!$B$11),SIN($A727*'Med(1)'!$B$11))</f>
        <v>-0.472111085785026+0.881539064749194i</v>
      </c>
      <c r="E727" s="41">
        <f>EXP(-A727*'Med(1)'!$B$10)</f>
        <v>0.99999999999999722</v>
      </c>
      <c r="F727" s="41" t="str">
        <f t="shared" si="104"/>
        <v>-0.917189605743943+0.398451034777506i</v>
      </c>
      <c r="G727" s="41" t="str">
        <f>COMPLEX(COS(-$A727*'Med(1)'!$B$11),SIN(-$A727*'Med(1)'!$B$11))</f>
        <v>-0.472111085785026-0.881539064749194i</v>
      </c>
      <c r="H727" s="42" t="str">
        <f t="shared" si="101"/>
        <v>0</v>
      </c>
      <c r="I727" s="41">
        <f t="shared" si="102"/>
        <v>0</v>
      </c>
      <c r="J727" s="41">
        <f>EXP('Med(1)'!$B$10*(A727-$A$1002))</f>
        <v>0.99999999999999889</v>
      </c>
      <c r="K727" s="41">
        <f t="shared" si="105"/>
        <v>0</v>
      </c>
      <c r="L727" s="41">
        <f t="shared" si="106"/>
        <v>-2.4340294450049499E-3</v>
      </c>
      <c r="M727" s="41">
        <f t="shared" si="107"/>
        <v>0</v>
      </c>
      <c r="N727" s="41"/>
    </row>
    <row r="728" spans="1:14" x14ac:dyDescent="0.25">
      <c r="A728" s="41">
        <f t="shared" si="103"/>
        <v>7.2600000000001114E-4</v>
      </c>
      <c r="B728" s="41">
        <f t="shared" si="100"/>
        <v>-0.94062910578741998</v>
      </c>
      <c r="C728" s="41" t="str">
        <f t="shared" si="99"/>
        <v>0.784265533184626+0.620425316584224i</v>
      </c>
      <c r="D728" s="41" t="str">
        <f>COMPLEX(COS($A728*'Med(1)'!$B$11),SIN($A728*'Med(1)'!$B$11))</f>
        <v>-0.527108219681375+0.84979816706341i</v>
      </c>
      <c r="E728" s="41">
        <f>EXP(-A728*'Med(1)'!$B$10)</f>
        <v>0.99999999999999722</v>
      </c>
      <c r="F728" s="41" t="str">
        <f t="shared" si="104"/>
        <v>-0.94062910578742+0.339436128521338i</v>
      </c>
      <c r="G728" s="41" t="str">
        <f>COMPLEX(COS(-$A728*'Med(1)'!$B$11),SIN(-$A728*'Med(1)'!$B$11))</f>
        <v>-0.527108219681375-0.84979816706341i</v>
      </c>
      <c r="H728" s="42" t="str">
        <f t="shared" si="101"/>
        <v>0</v>
      </c>
      <c r="I728" s="41">
        <f t="shared" si="102"/>
        <v>0</v>
      </c>
      <c r="J728" s="41">
        <f>EXP('Med(1)'!$B$10*(A728-$A$1002))</f>
        <v>0.99999999999999889</v>
      </c>
      <c r="K728" s="41">
        <f t="shared" si="105"/>
        <v>0</v>
      </c>
      <c r="L728" s="41">
        <f t="shared" si="106"/>
        <v>-2.4962329773222801E-3</v>
      </c>
      <c r="M728" s="41">
        <f t="shared" si="107"/>
        <v>0</v>
      </c>
      <c r="N728" s="41"/>
    </row>
    <row r="729" spans="1:14" x14ac:dyDescent="0.25">
      <c r="A729" s="41">
        <f t="shared" si="103"/>
        <v>7.2700000000001117E-4</v>
      </c>
      <c r="B729" s="41">
        <f t="shared" si="100"/>
        <v>-0.96027583000649097</v>
      </c>
      <c r="C729" s="41" t="str">
        <f t="shared" si="99"/>
        <v>0.784265533184626+0.620425316584224i</v>
      </c>
      <c r="D729" s="41" t="str">
        <f>COMPLEX(COS($A729*'Med(1)'!$B$11),SIN($A729*'Med(1)'!$B$11))</f>
        <v>-0.57997996398458+0.814630739277892i</v>
      </c>
      <c r="E729" s="41">
        <f>EXP(-A729*'Med(1)'!$B$10)</f>
        <v>0.99999999999999722</v>
      </c>
      <c r="F729" s="41" t="str">
        <f t="shared" si="104"/>
        <v>-0.960275830006491+0.279052558320722i</v>
      </c>
      <c r="G729" s="41" t="str">
        <f>COMPLEX(COS(-$A729*'Med(1)'!$B$11),SIN(-$A729*'Med(1)'!$B$11))</f>
        <v>-0.57997996398458-0.814630739277892i</v>
      </c>
      <c r="H729" s="42" t="str">
        <f t="shared" si="101"/>
        <v>0</v>
      </c>
      <c r="I729" s="41">
        <f t="shared" si="102"/>
        <v>0</v>
      </c>
      <c r="J729" s="41">
        <f>EXP('Med(1)'!$B$10*(A729-$A$1002))</f>
        <v>0.99999999999999889</v>
      </c>
      <c r="K729" s="41">
        <f t="shared" si="105"/>
        <v>0</v>
      </c>
      <c r="L729" s="41">
        <f t="shared" si="106"/>
        <v>-2.5483712756061202E-3</v>
      </c>
      <c r="M729" s="41">
        <f t="shared" si="107"/>
        <v>0</v>
      </c>
      <c r="N729" s="41"/>
    </row>
    <row r="730" spans="1:14" x14ac:dyDescent="0.25">
      <c r="A730" s="41">
        <f t="shared" si="103"/>
        <v>7.2800000000001119E-4</v>
      </c>
      <c r="B730" s="41">
        <f t="shared" si="100"/>
        <v>-0.976050559482466</v>
      </c>
      <c r="C730" s="41" t="str">
        <f t="shared" si="99"/>
        <v>0.784265533184626+0.620425316584224i</v>
      </c>
      <c r="D730" s="41" t="str">
        <f>COMPLEX(COS($A730*'Med(1)'!$B$11),SIN($A730*'Med(1)'!$B$11))</f>
        <v>-0.630513130869213+0.776178582416123i</v>
      </c>
      <c r="E730" s="41">
        <f>EXP(-A730*'Med(1)'!$B$10)</f>
        <v>0.99999999999999711</v>
      </c>
      <c r="F730" s="41" t="str">
        <f t="shared" si="104"/>
        <v>-0.976050559482466+0.217543800955026i</v>
      </c>
      <c r="G730" s="41" t="str">
        <f>COMPLEX(COS(-$A730*'Med(1)'!$B$11),SIN(-$A730*'Med(1)'!$B$11))</f>
        <v>-0.630513130869213-0.776178582416123i</v>
      </c>
      <c r="H730" s="42" t="str">
        <f t="shared" si="101"/>
        <v>0</v>
      </c>
      <c r="I730" s="41">
        <f t="shared" si="102"/>
        <v>0</v>
      </c>
      <c r="J730" s="41">
        <f>EXP('Med(1)'!$B$10*(A730-$A$1002))</f>
        <v>0.99999999999999889</v>
      </c>
      <c r="K730" s="41">
        <f t="shared" si="105"/>
        <v>0</v>
      </c>
      <c r="L730" s="41">
        <f t="shared" si="106"/>
        <v>-2.5902341094095698E-3</v>
      </c>
      <c r="M730" s="41">
        <f t="shared" si="107"/>
        <v>0</v>
      </c>
      <c r="N730" s="41"/>
    </row>
    <row r="731" spans="1:14" x14ac:dyDescent="0.25">
      <c r="A731" s="41">
        <f t="shared" si="103"/>
        <v>7.2900000000001121E-4</v>
      </c>
      <c r="B731" s="41">
        <f t="shared" si="100"/>
        <v>-0.98788968783507902</v>
      </c>
      <c r="C731" s="41" t="str">
        <f t="shared" si="99"/>
        <v>0.784265533184626+0.620425316584224i</v>
      </c>
      <c r="D731" s="41" t="str">
        <f>COMPLEX(COS($A731*'Med(1)'!$B$11),SIN($A731*'Med(1)'!$B$11))</f>
        <v>-0.678503962049988+0.734596742085389i</v>
      </c>
      <c r="E731" s="41">
        <f>EXP(-A731*'Med(1)'!$B$10)</f>
        <v>0.99999999999999711</v>
      </c>
      <c r="F731" s="41" t="str">
        <f t="shared" si="104"/>
        <v>-0.987889687835079+0.155157870148772i</v>
      </c>
      <c r="G731" s="41" t="str">
        <f>COMPLEX(COS(-$A731*'Med(1)'!$B$11),SIN(-$A731*'Med(1)'!$B$11))</f>
        <v>-0.678503962049988-0.734596742085389i</v>
      </c>
      <c r="H731" s="42" t="str">
        <f t="shared" si="101"/>
        <v>0</v>
      </c>
      <c r="I731" s="41">
        <f t="shared" si="102"/>
        <v>0</v>
      </c>
      <c r="J731" s="41">
        <f>EXP('Med(1)'!$B$10*(A731-$A$1002))</f>
        <v>0.999999999999999</v>
      </c>
      <c r="K731" s="41">
        <f t="shared" si="105"/>
        <v>0</v>
      </c>
      <c r="L731" s="41">
        <f t="shared" si="106"/>
        <v>-2.6216526806984099E-3</v>
      </c>
      <c r="M731" s="41">
        <f t="shared" si="107"/>
        <v>0</v>
      </c>
      <c r="N731" s="41"/>
    </row>
    <row r="732" spans="1:14" x14ac:dyDescent="0.25">
      <c r="A732" s="41">
        <f t="shared" si="103"/>
        <v>7.3000000000001124E-4</v>
      </c>
      <c r="B732" s="41">
        <f t="shared" si="100"/>
        <v>-0.99574547769418198</v>
      </c>
      <c r="C732" s="41" t="str">
        <f t="shared" si="99"/>
        <v>0.784265533184626+0.620425316584224i</v>
      </c>
      <c r="D732" s="41" t="str">
        <f>COMPLEX(COS($A732*'Med(1)'!$B$11),SIN($A732*'Med(1)'!$B$11))</f>
        <v>-0.723758950369652+0.690052883306649i</v>
      </c>
      <c r="E732" s="41">
        <f>EXP(-A732*'Med(1)'!$B$10)</f>
        <v>0.99999999999999711</v>
      </c>
      <c r="F732" s="41" t="str">
        <f t="shared" si="104"/>
        <v>-0.995745477694182+0.0921463165383203i</v>
      </c>
      <c r="G732" s="41" t="str">
        <f>COMPLEX(COS(-$A732*'Med(1)'!$B$11),SIN(-$A732*'Med(1)'!$B$11))</f>
        <v>-0.723758950369652-0.690052883306649i</v>
      </c>
      <c r="H732" s="42" t="str">
        <f t="shared" si="101"/>
        <v>0</v>
      </c>
      <c r="I732" s="41">
        <f t="shared" si="102"/>
        <v>0</v>
      </c>
      <c r="J732" s="41">
        <f>EXP('Med(1)'!$B$10*(A732-$A$1002))</f>
        <v>0.999999999999999</v>
      </c>
      <c r="K732" s="41">
        <f t="shared" si="105"/>
        <v>0</v>
      </c>
      <c r="L732" s="41">
        <f t="shared" si="106"/>
        <v>-2.6425003044733401E-3</v>
      </c>
      <c r="M732" s="41">
        <f t="shared" si="107"/>
        <v>0</v>
      </c>
      <c r="N732" s="41"/>
    </row>
    <row r="733" spans="1:14" x14ac:dyDescent="0.25">
      <c r="A733" s="41">
        <f t="shared" si="103"/>
        <v>7.3100000000001126E-4</v>
      </c>
      <c r="B733" s="41">
        <f t="shared" si="100"/>
        <v>-0.99958625318489502</v>
      </c>
      <c r="C733" s="41" t="str">
        <f t="shared" si="99"/>
        <v>0.784265533184626+0.620425316584224i</v>
      </c>
      <c r="D733" s="41" t="str">
        <f>COMPLEX(COS($A733*'Med(1)'!$B$11),SIN($A733*'Med(1)'!$B$11))</f>
        <v>-0.766095620052591+0.642726614460796i</v>
      </c>
      <c r="E733" s="41">
        <f>EXP(-A733*'Med(1)'!$B$10)</f>
        <v>0.99999999999999711</v>
      </c>
      <c r="F733" s="41" t="str">
        <f t="shared" si="104"/>
        <v>-0.999586253184895+0.0287632133771293i</v>
      </c>
      <c r="G733" s="41" t="str">
        <f>COMPLEX(COS(-$A733*'Med(1)'!$B$11),SIN(-$A733*'Med(1)'!$B$11))</f>
        <v>-0.766095620052591-0.642726614460796i</v>
      </c>
      <c r="H733" s="42" t="str">
        <f t="shared" si="101"/>
        <v>0</v>
      </c>
      <c r="I733" s="41">
        <f t="shared" si="102"/>
        <v>0</v>
      </c>
      <c r="J733" s="41">
        <f>EXP('Med(1)'!$B$10*(A733-$A$1002))</f>
        <v>0.999999999999999</v>
      </c>
      <c r="K733" s="41">
        <f t="shared" si="105"/>
        <v>0</v>
      </c>
      <c r="L733" s="41">
        <f t="shared" si="106"/>
        <v>-2.6526929195853201E-3</v>
      </c>
      <c r="M733" s="41">
        <f t="shared" si="107"/>
        <v>0</v>
      </c>
      <c r="N733" s="41"/>
    </row>
    <row r="734" spans="1:14" x14ac:dyDescent="0.25">
      <c r="A734" s="41">
        <f t="shared" si="103"/>
        <v>7.3200000000001129E-4</v>
      </c>
      <c r="B734" s="41">
        <f t="shared" si="100"/>
        <v>-0.99939652765011</v>
      </c>
      <c r="C734" s="41" t="str">
        <f t="shared" si="99"/>
        <v>0.784265533184626+0.620425316584224i</v>
      </c>
      <c r="D734" s="41" t="str">
        <f>COMPLEX(COS($A734*'Med(1)'!$B$11),SIN($A734*'Med(1)'!$B$11))</f>
        <v>-0.805343262478094+0.592808763077217i</v>
      </c>
      <c r="E734" s="41">
        <f>EXP(-A734*'Med(1)'!$B$10)</f>
        <v>0.99999999999999711</v>
      </c>
      <c r="F734" s="41" t="str">
        <f t="shared" si="104"/>
        <v>-0.99939652765011-0.0347358679306713i</v>
      </c>
      <c r="G734" s="41" t="str">
        <f>COMPLEX(COS(-$A734*'Med(1)'!$B$11),SIN(-$A734*'Med(1)'!$B$11))</f>
        <v>-0.805343262478094-0.592808763077217i</v>
      </c>
      <c r="H734" s="42" t="str">
        <f t="shared" si="101"/>
        <v>0</v>
      </c>
      <c r="I734" s="41">
        <f t="shared" si="102"/>
        <v>0</v>
      </c>
      <c r="J734" s="41">
        <f>EXP('Med(1)'!$B$10*(A734-$A$1002))</f>
        <v>0.999999999999999</v>
      </c>
      <c r="K734" s="41">
        <f t="shared" si="105"/>
        <v>0</v>
      </c>
      <c r="L734" s="41">
        <f t="shared" si="106"/>
        <v>-2.6521894276843598E-3</v>
      </c>
      <c r="M734" s="41">
        <f t="shared" si="107"/>
        <v>0</v>
      </c>
      <c r="N734" s="41"/>
    </row>
    <row r="735" spans="1:14" x14ac:dyDescent="0.25">
      <c r="A735" s="41">
        <f t="shared" si="103"/>
        <v>7.3300000000001131E-4</v>
      </c>
      <c r="B735" s="41">
        <f t="shared" si="100"/>
        <v>-0.99517706609530998</v>
      </c>
      <c r="C735" s="41" t="str">
        <f t="shared" si="99"/>
        <v>0.784265533184626+0.620425316584224i</v>
      </c>
      <c r="D735" s="41" t="str">
        <f>COMPLEX(COS($A735*'Med(1)'!$B$11),SIN($A735*'Med(1)'!$B$11))</f>
        <v>-0.841343624506375+0.540500606384929i</v>
      </c>
      <c r="E735" s="41">
        <f>EXP(-A735*'Med(1)'!$B$10)</f>
        <v>0.99999999999999711</v>
      </c>
      <c r="F735" s="41" t="str">
        <f t="shared" si="104"/>
        <v>-0.99517706609531-0.0980948883373965i</v>
      </c>
      <c r="G735" s="41" t="str">
        <f>COMPLEX(COS(-$A735*'Med(1)'!$B$11),SIN(-$A735*'Med(1)'!$B$11))</f>
        <v>-0.841343624506375-0.540500606384929i</v>
      </c>
      <c r="H735" s="42" t="str">
        <f t="shared" si="101"/>
        <v>0</v>
      </c>
      <c r="I735" s="41">
        <f t="shared" si="102"/>
        <v>0</v>
      </c>
      <c r="J735" s="41">
        <f>EXP('Med(1)'!$B$10*(A735-$A$1002))</f>
        <v>0.999999999999999</v>
      </c>
      <c r="K735" s="41">
        <f t="shared" si="105"/>
        <v>0</v>
      </c>
      <c r="L735" s="41">
        <f t="shared" si="106"/>
        <v>-2.6409918589350699E-3</v>
      </c>
      <c r="M735" s="41">
        <f t="shared" si="107"/>
        <v>0</v>
      </c>
      <c r="N735" s="41"/>
    </row>
    <row r="736" spans="1:14" x14ac:dyDescent="0.25">
      <c r="A736" s="41">
        <f t="shared" si="103"/>
        <v>7.3400000000001134E-4</v>
      </c>
      <c r="B736" s="41">
        <f t="shared" si="100"/>
        <v>-0.98694488210393205</v>
      </c>
      <c r="C736" s="41" t="str">
        <f t="shared" si="99"/>
        <v>0.784265533184626+0.620425316584224i</v>
      </c>
      <c r="D736" s="41" t="str">
        <f>COMPLEX(COS($A736*'Med(1)'!$B$11),SIN($A736*'Med(1)'!$B$11))</f>
        <v>-0.873951546582062+0.486013059728668i</v>
      </c>
      <c r="E736" s="41">
        <f>EXP(-A736*'Med(1)'!$B$10)</f>
        <v>0.99999999999999711</v>
      </c>
      <c r="F736" s="41" t="str">
        <f t="shared" si="104"/>
        <v>-0.986944882103932-0.161058373544652i</v>
      </c>
      <c r="G736" s="41" t="str">
        <f>COMPLEX(COS(-$A736*'Med(1)'!$B$11),SIN(-$A736*'Med(1)'!$B$11))</f>
        <v>-0.873951546582062-0.486013059728668i</v>
      </c>
      <c r="H736" s="42" t="str">
        <f t="shared" si="101"/>
        <v>0</v>
      </c>
      <c r="I736" s="41">
        <f t="shared" si="102"/>
        <v>0</v>
      </c>
      <c r="J736" s="41">
        <f>EXP('Med(1)'!$B$10*(A736-$A$1002))</f>
        <v>0.999999999999999</v>
      </c>
      <c r="K736" s="41">
        <f t="shared" si="105"/>
        <v>0</v>
      </c>
      <c r="L736" s="41">
        <f t="shared" si="106"/>
        <v>-2.6191453638306499E-3</v>
      </c>
      <c r="M736" s="41">
        <f t="shared" si="107"/>
        <v>0</v>
      </c>
      <c r="N736" s="41"/>
    </row>
    <row r="737" spans="1:14" x14ac:dyDescent="0.25">
      <c r="A737" s="41">
        <f t="shared" si="103"/>
        <v>7.3500000000001136E-4</v>
      </c>
      <c r="B737" s="41">
        <f t="shared" si="100"/>
        <v>-0.97473316923572695</v>
      </c>
      <c r="C737" s="41" t="str">
        <f t="shared" si="99"/>
        <v>0.784265533184626+0.620425316584224i</v>
      </c>
      <c r="D737" s="41" t="str">
        <f>COMPLEX(COS($A737*'Med(1)'!$B$11),SIN($A737*'Med(1)'!$B$11))</f>
        <v>-0.903035548042087+0.429565826122526i</v>
      </c>
      <c r="E737" s="41">
        <f>EXP(-A737*'Med(1)'!$B$10)</f>
        <v>0.99999999999999711</v>
      </c>
      <c r="F737" s="41" t="str">
        <f t="shared" si="104"/>
        <v>-0.974733169235727-0.223372444118942i</v>
      </c>
      <c r="G737" s="41" t="str">
        <f>COMPLEX(COS(-$A737*'Med(1)'!$B$11),SIN(-$A737*'Med(1)'!$B$11))</f>
        <v>-0.903035548042087-0.429565826122526i</v>
      </c>
      <c r="H737" s="42" t="str">
        <f t="shared" si="101"/>
        <v>0</v>
      </c>
      <c r="I737" s="41">
        <f t="shared" si="102"/>
        <v>0</v>
      </c>
      <c r="J737" s="41">
        <f>EXP('Med(1)'!$B$10*(A737-$A$1002))</f>
        <v>0.999999999999999</v>
      </c>
      <c r="K737" s="41">
        <f t="shared" si="105"/>
        <v>0</v>
      </c>
      <c r="L737" s="41">
        <f t="shared" si="106"/>
        <v>-2.5867380311384602E-3</v>
      </c>
      <c r="M737" s="41">
        <f t="shared" si="107"/>
        <v>0</v>
      </c>
      <c r="N737" s="41"/>
    </row>
    <row r="738" spans="1:14" x14ac:dyDescent="0.25">
      <c r="A738" s="41">
        <f t="shared" si="103"/>
        <v>7.3600000000001138E-4</v>
      </c>
      <c r="B738" s="41">
        <f t="shared" si="100"/>
        <v>-0.95859116718470005</v>
      </c>
      <c r="C738" s="41" t="str">
        <f t="shared" si="99"/>
        <v>0.784265533184626+0.620425316584224i</v>
      </c>
      <c r="D738" s="41" t="str">
        <f>COMPLEX(COS($A738*'Med(1)'!$B$11),SIN($A738*'Med(1)'!$B$11))</f>
        <v>-0.928478357267974+0.371386510370213i</v>
      </c>
      <c r="E738" s="41">
        <f>EXP(-A738*'Med(1)'!$B$10)</f>
        <v>0.99999999999999711</v>
      </c>
      <c r="F738" s="41" t="str">
        <f t="shared" si="104"/>
        <v>-0.9585911671847-0.284785839176509i</v>
      </c>
      <c r="G738" s="41" t="str">
        <f>COMPLEX(COS(-$A738*'Med(1)'!$B$11),SIN(-$A738*'Med(1)'!$B$11))</f>
        <v>-0.928478357267974-0.371386510370213i</v>
      </c>
      <c r="H738" s="42" t="str">
        <f t="shared" si="101"/>
        <v>0</v>
      </c>
      <c r="I738" s="41">
        <f t="shared" si="102"/>
        <v>0</v>
      </c>
      <c r="J738" s="41">
        <f>EXP('Med(1)'!$B$10*(A738-$A$1002))</f>
        <v>0.999999999999999</v>
      </c>
      <c r="K738" s="41">
        <f t="shared" si="105"/>
        <v>0</v>
      </c>
      <c r="L738" s="41">
        <f t="shared" si="106"/>
        <v>-2.5439005327112301E-3</v>
      </c>
      <c r="M738" s="41">
        <f t="shared" si="107"/>
        <v>0</v>
      </c>
      <c r="N738" s="41"/>
    </row>
    <row r="739" spans="1:14" x14ac:dyDescent="0.25">
      <c r="A739" s="41">
        <f t="shared" si="103"/>
        <v>7.3700000000001141E-4</v>
      </c>
      <c r="B739" s="41">
        <f t="shared" si="100"/>
        <v>-0.93858396323632598</v>
      </c>
      <c r="C739" s="41" t="str">
        <f t="shared" si="99"/>
        <v>0.784265533184626+0.620425316584224i</v>
      </c>
      <c r="D739" s="41" t="str">
        <f>COMPLEX(COS($A739*'Med(1)'!$B$11),SIN($A739*'Med(1)'!$B$11))</f>
        <v>-0.950177384544886+0.311709701323909i</v>
      </c>
      <c r="E739" s="41">
        <f>EXP(-A739*'Med(1)'!$B$10)</f>
        <v>0.99999999999999711</v>
      </c>
      <c r="F739" s="41" t="str">
        <f t="shared" si="104"/>
        <v>-0.938583963236326-0.345050929509814i</v>
      </c>
      <c r="G739" s="41" t="str">
        <f>COMPLEX(COS(-$A739*'Med(1)'!$B$11),SIN(-$A739*'Med(1)'!$B$11))</f>
        <v>-0.950177384544886-0.311709701323909i</v>
      </c>
      <c r="H739" s="42" t="str">
        <f t="shared" si="101"/>
        <v>0</v>
      </c>
      <c r="I739" s="41">
        <f t="shared" si="102"/>
        <v>0</v>
      </c>
      <c r="J739" s="41">
        <f>EXP('Med(1)'!$B$10*(A739-$A$1002))</f>
        <v>0.999999999999999</v>
      </c>
      <c r="K739" s="41">
        <f t="shared" si="105"/>
        <v>0</v>
      </c>
      <c r="L739" s="41">
        <f t="shared" si="106"/>
        <v>-2.4908055965959601E-3</v>
      </c>
      <c r="M739" s="41">
        <f t="shared" si="107"/>
        <v>0</v>
      </c>
      <c r="N739" s="41"/>
    </row>
    <row r="740" spans="1:14" x14ac:dyDescent="0.25">
      <c r="A740" s="41">
        <f t="shared" si="103"/>
        <v>7.3800000000001143E-4</v>
      </c>
      <c r="B740" s="41">
        <f t="shared" si="100"/>
        <v>-0.91479222982460096</v>
      </c>
      <c r="C740" s="41" t="str">
        <f t="shared" si="99"/>
        <v>0.784265533184626+0.620425316584224i</v>
      </c>
      <c r="D740" s="41" t="str">
        <f>COMPLEX(COS($A740*'Med(1)'!$B$11),SIN($A740*'Med(1)'!$B$11))</f>
        <v>-0.968045135720698+0.250776025982341i</v>
      </c>
      <c r="E740" s="41">
        <f>EXP(-A740*'Med(1)'!$B$10)</f>
        <v>0.99999999999999711</v>
      </c>
      <c r="F740" s="41" t="str">
        <f t="shared" si="104"/>
        <v>-0.914792229824601-0.403924716070369i</v>
      </c>
      <c r="G740" s="41" t="str">
        <f>COMPLEX(COS(-$A740*'Med(1)'!$B$11),SIN(-$A740*'Med(1)'!$B$11))</f>
        <v>-0.968045135720698-0.250776025982341i</v>
      </c>
      <c r="H740" s="42" t="str">
        <f t="shared" si="101"/>
        <v>0</v>
      </c>
      <c r="I740" s="41">
        <f t="shared" si="102"/>
        <v>0</v>
      </c>
      <c r="J740" s="41">
        <f>EXP('Med(1)'!$B$10*(A740-$A$1002))</f>
        <v>0.999999999999999</v>
      </c>
      <c r="K740" s="41">
        <f t="shared" si="105"/>
        <v>0</v>
      </c>
      <c r="L740" s="41">
        <f t="shared" si="106"/>
        <v>-2.4276673105652598E-3</v>
      </c>
      <c r="M740" s="41">
        <f t="shared" si="107"/>
        <v>0</v>
      </c>
      <c r="N740" s="41"/>
    </row>
    <row r="741" spans="1:14" x14ac:dyDescent="0.25">
      <c r="A741" s="41">
        <f t="shared" si="103"/>
        <v>7.3900000000001146E-4</v>
      </c>
      <c r="B741" s="41">
        <f t="shared" si="100"/>
        <v>-0.88731189924712295</v>
      </c>
      <c r="C741" s="41" t="str">
        <f t="shared" si="99"/>
        <v>0.784265533184626+0.620425316584224i</v>
      </c>
      <c r="D741" s="41" t="str">
        <f>COMPLEX(COS($A741*'Med(1)'!$B$11),SIN($A741*'Med(1)'!$B$11))</f>
        <v>-0.982009564997256+0.188831179241936i</v>
      </c>
      <c r="E741" s="41">
        <f>EXP(-A741*'Med(1)'!$B$10)</f>
        <v>0.99999999999999711</v>
      </c>
      <c r="F741" s="41" t="str">
        <f t="shared" si="104"/>
        <v>-0.887311899247123-0.461169809782099i</v>
      </c>
      <c r="G741" s="41" t="str">
        <f>COMPLEX(COS(-$A741*'Med(1)'!$B$11),SIN(-$A741*'Med(1)'!$B$11))</f>
        <v>-0.982009564997256-0.188831179241936i</v>
      </c>
      <c r="H741" s="42" t="str">
        <f t="shared" si="101"/>
        <v>0</v>
      </c>
      <c r="I741" s="41">
        <f t="shared" si="102"/>
        <v>0</v>
      </c>
      <c r="J741" s="41">
        <f>EXP('Med(1)'!$B$10*(A741-$A$1002))</f>
        <v>0.999999999999999</v>
      </c>
      <c r="K741" s="41">
        <f t="shared" si="105"/>
        <v>0</v>
      </c>
      <c r="L741" s="41">
        <f t="shared" si="106"/>
        <v>-2.35474025887915E-3</v>
      </c>
      <c r="M741" s="41">
        <f t="shared" si="107"/>
        <v>0</v>
      </c>
      <c r="N741" s="41"/>
    </row>
    <row r="742" spans="1:14" x14ac:dyDescent="0.25">
      <c r="A742" s="41">
        <f t="shared" si="103"/>
        <v>7.4000000000001148E-4</v>
      </c>
      <c r="B742" s="41">
        <f t="shared" si="100"/>
        <v>-0.85625377684981996</v>
      </c>
      <c r="C742" s="41" t="str">
        <f t="shared" ref="C742:C805" si="108">C741</f>
        <v>0.784265533184626+0.620425316584224i</v>
      </c>
      <c r="D742" s="41" t="str">
        <f>COMPLEX(COS($A742*'Med(1)'!$B$11),SIN($A742*'Med(1)'!$B$11))</f>
        <v>-0.992014365431223+0.126124933213413i</v>
      </c>
      <c r="E742" s="41">
        <f>EXP(-A742*'Med(1)'!$B$10)</f>
        <v>0.99999999999999711</v>
      </c>
      <c r="F742" s="41" t="str">
        <f t="shared" si="104"/>
        <v>-0.85625377684982-0.51655538873427i</v>
      </c>
      <c r="G742" s="41" t="str">
        <f>COMPLEX(COS(-$A742*'Med(1)'!$B$11),SIN(-$A742*'Med(1)'!$B$11))</f>
        <v>-0.992014365431223-0.126124933213413i</v>
      </c>
      <c r="H742" s="42" t="str">
        <f t="shared" si="101"/>
        <v>0</v>
      </c>
      <c r="I742" s="41">
        <f t="shared" si="102"/>
        <v>0</v>
      </c>
      <c r="J742" s="41">
        <f>EXP('Med(1)'!$B$10*(A742-$A$1002))</f>
        <v>0.999999999999999</v>
      </c>
      <c r="K742" s="41">
        <f t="shared" si="105"/>
        <v>0</v>
      </c>
      <c r="L742" s="41">
        <f t="shared" si="106"/>
        <v>-2.2723184957582302E-3</v>
      </c>
      <c r="M742" s="41">
        <f t="shared" si="107"/>
        <v>0</v>
      </c>
      <c r="N742" s="41"/>
    </row>
    <row r="743" spans="1:14" x14ac:dyDescent="0.25">
      <c r="A743" s="41">
        <f t="shared" si="103"/>
        <v>7.4100000000001151E-4</v>
      </c>
      <c r="B743" s="41">
        <f t="shared" si="100"/>
        <v>-0.82174309424104897</v>
      </c>
      <c r="C743" s="41" t="str">
        <f t="shared" si="108"/>
        <v>0.784265533184626+0.620425316584224i</v>
      </c>
      <c r="D743" s="41" t="str">
        <f>COMPLEX(COS($A743*'Med(1)'!$B$11),SIN($A743*'Med(1)'!$B$11))</f>
        <v>-0.998019195973207+0.0629101300983646i</v>
      </c>
      <c r="E743" s="41">
        <f>EXP(-A743*'Med(1)'!$B$10)</f>
        <v>0.99999999999999711</v>
      </c>
      <c r="F743" s="41" t="str">
        <f t="shared" si="104"/>
        <v>-0.821743094241049-0.5698581288945i</v>
      </c>
      <c r="G743" s="41" t="str">
        <f>COMPLEX(COS(-$A743*'Med(1)'!$B$11),SIN(-$A743*'Med(1)'!$B$11))</f>
        <v>-0.998019195973207-0.0629101300983646i</v>
      </c>
      <c r="H743" s="42" t="str">
        <f t="shared" si="101"/>
        <v>0</v>
      </c>
      <c r="I743" s="41">
        <f t="shared" si="102"/>
        <v>0</v>
      </c>
      <c r="J743" s="41">
        <f>EXP('Med(1)'!$B$10*(A743-$A$1002))</f>
        <v>0.999999999999999</v>
      </c>
      <c r="K743" s="41">
        <f t="shared" si="105"/>
        <v>0</v>
      </c>
      <c r="L743" s="41">
        <f t="shared" si="106"/>
        <v>-2.1807343597072802E-3</v>
      </c>
      <c r="M743" s="41">
        <f t="shared" si="107"/>
        <v>0</v>
      </c>
      <c r="N743" s="41"/>
    </row>
    <row r="744" spans="1:14" x14ac:dyDescent="0.25">
      <c r="A744" s="41">
        <f t="shared" si="103"/>
        <v>7.4200000000001153E-4</v>
      </c>
      <c r="B744" s="41">
        <f t="shared" si="100"/>
        <v>-0.78391900433652895</v>
      </c>
      <c r="C744" s="41" t="str">
        <f t="shared" si="108"/>
        <v>0.784265533184626+0.620425316584224i</v>
      </c>
      <c r="D744" s="41" t="str">
        <f>COMPLEX(COS($A744*'Med(1)'!$B$11),SIN($A744*'Med(1)'!$B$11))</f>
        <v>-0.99999984412971-0.000558337313354194i</v>
      </c>
      <c r="E744" s="41">
        <f>EXP(-A744*'Med(1)'!$B$10)</f>
        <v>0.99999999999999711</v>
      </c>
      <c r="F744" s="41" t="str">
        <f t="shared" si="104"/>
        <v>-0.783919004336529-0.620863104589103i</v>
      </c>
      <c r="G744" s="41" t="str">
        <f>COMPLEX(COS(-$A744*'Med(1)'!$B$11),SIN(-$A744*'Med(1)'!$B$11))</f>
        <v>-0.99999984412971+0.000558337313354194i</v>
      </c>
      <c r="H744" s="42" t="str">
        <f t="shared" si="101"/>
        <v>0</v>
      </c>
      <c r="I744" s="41">
        <f t="shared" si="102"/>
        <v>0</v>
      </c>
      <c r="J744" s="41">
        <f>EXP('Med(1)'!$B$10*(A744-$A$1002))</f>
        <v>0.999999999999999</v>
      </c>
      <c r="K744" s="41">
        <f t="shared" si="105"/>
        <v>0</v>
      </c>
      <c r="L744" s="41">
        <f t="shared" si="106"/>
        <v>-2.08035713347013E-3</v>
      </c>
      <c r="M744" s="41">
        <f t="shared" si="107"/>
        <v>0</v>
      </c>
      <c r="N744" s="41"/>
    </row>
    <row r="745" spans="1:14" x14ac:dyDescent="0.25">
      <c r="A745" s="41">
        <f t="shared" si="103"/>
        <v>7.4300000000001155E-4</v>
      </c>
      <c r="B745" s="41">
        <f t="shared" si="100"/>
        <v>-0.74293402027122801</v>
      </c>
      <c r="C745" s="41" t="str">
        <f t="shared" si="108"/>
        <v>0.784265533184626+0.620425316584224i</v>
      </c>
      <c r="D745" s="41" t="str">
        <f>COMPLEX(COS($A745*'Med(1)'!$B$11),SIN($A745*'Med(1)'!$B$11))</f>
        <v>-0.997948323591996-0.0640245534144935i</v>
      </c>
      <c r="E745" s="41">
        <f>EXP(-A745*'Med(1)'!$B$10)</f>
        <v>0.99999999999999711</v>
      </c>
      <c r="F745" s="41" t="str">
        <f t="shared" si="104"/>
        <v>-0.742934020271228-0.669364655119783i</v>
      </c>
      <c r="G745" s="41" t="str">
        <f>COMPLEX(COS(-$A745*'Med(1)'!$B$11),SIN(-$A745*'Med(1)'!$B$11))</f>
        <v>-0.997948323591996+0.0640245534144935i</v>
      </c>
      <c r="H745" s="42" t="str">
        <f t="shared" si="101"/>
        <v>0</v>
      </c>
      <c r="I745" s="41">
        <f t="shared" si="102"/>
        <v>0</v>
      </c>
      <c r="J745" s="41">
        <f>EXP('Med(1)'!$B$10*(A745-$A$1002))</f>
        <v>0.999999999999999</v>
      </c>
      <c r="K745" s="41">
        <f t="shared" si="105"/>
        <v>0</v>
      </c>
      <c r="L745" s="41">
        <f t="shared" si="106"/>
        <v>-1.97159155501912E-3</v>
      </c>
      <c r="M745" s="41">
        <f t="shared" si="107"/>
        <v>0</v>
      </c>
      <c r="N745" s="41"/>
    </row>
    <row r="746" spans="1:14" x14ac:dyDescent="0.25">
      <c r="A746" s="41">
        <f t="shared" si="103"/>
        <v>7.4400000000001158E-4</v>
      </c>
      <c r="B746" s="41">
        <f t="shared" si="100"/>
        <v>-0.69895340044059295</v>
      </c>
      <c r="C746" s="41" t="str">
        <f t="shared" si="108"/>
        <v>0.784265533184626+0.620425316584224i</v>
      </c>
      <c r="D746" s="41" t="str">
        <f>COMPLEX(COS($A746*'Med(1)'!$B$11),SIN($A746*'Med(1)'!$B$11))</f>
        <v>-0.991872906438242-0.127232611675447i</v>
      </c>
      <c r="E746" s="41">
        <f>EXP(-A746*'Med(1)'!$B$10)</f>
        <v>0.99999999999999711</v>
      </c>
      <c r="F746" s="41" t="str">
        <f t="shared" si="104"/>
        <v>-0.698953400440593-0.715167214022376i</v>
      </c>
      <c r="G746" s="41" t="str">
        <f>COMPLEX(COS(-$A746*'Med(1)'!$B$11),SIN(-$A746*'Med(1)'!$B$11))</f>
        <v>-0.991872906438242+0.127232611675447i</v>
      </c>
      <c r="H746" s="42" t="str">
        <f t="shared" si="101"/>
        <v>0</v>
      </c>
      <c r="I746" s="41">
        <f t="shared" si="102"/>
        <v>0</v>
      </c>
      <c r="J746" s="41">
        <f>EXP('Med(1)'!$B$10*(A746-$A$1002))</f>
        <v>0.999999999999999</v>
      </c>
      <c r="K746" s="41">
        <f t="shared" si="105"/>
        <v>0</v>
      </c>
      <c r="L746" s="41">
        <f t="shared" si="106"/>
        <v>-1.8548761855830399E-3</v>
      </c>
      <c r="M746" s="41">
        <f t="shared" si="107"/>
        <v>0</v>
      </c>
      <c r="N746" s="41"/>
    </row>
    <row r="747" spans="1:14" x14ac:dyDescent="0.25">
      <c r="A747" s="41">
        <f t="shared" si="103"/>
        <v>7.450000000000116E-4</v>
      </c>
      <c r="B747" s="41">
        <f t="shared" si="100"/>
        <v>-0.65215448215069105</v>
      </c>
      <c r="C747" s="41" t="str">
        <f t="shared" si="108"/>
        <v>0.784265533184626+0.620425316584224i</v>
      </c>
      <c r="D747" s="41" t="str">
        <f>COMPLEX(COS($A747*'Med(1)'!$B$11),SIN($A747*'Med(1)'!$B$11))</f>
        <v>-0.981798089779116-0.189927646502762i</v>
      </c>
      <c r="E747" s="41">
        <f>EXP(-A747*'Med(1)'!$B$10)</f>
        <v>0.99999999999999711</v>
      </c>
      <c r="F747" s="41" t="str">
        <f t="shared" si="104"/>
        <v>-0.652154482150691-0.758086097623982i</v>
      </c>
      <c r="G747" s="41" t="str">
        <f>COMPLEX(COS(-$A747*'Med(1)'!$B$11),SIN(-$A747*'Med(1)'!$B$11))</f>
        <v>-0.981798089779116+0.189927646502762i</v>
      </c>
      <c r="H747" s="42" t="str">
        <f t="shared" si="101"/>
        <v>0</v>
      </c>
      <c r="I747" s="41">
        <f t="shared" si="102"/>
        <v>0</v>
      </c>
      <c r="J747" s="41">
        <f>EXP('Med(1)'!$B$10*(A747-$A$1002))</f>
        <v>0.999999999999999</v>
      </c>
      <c r="K747" s="41">
        <f t="shared" si="105"/>
        <v>0</v>
      </c>
      <c r="L747" s="41">
        <f t="shared" si="106"/>
        <v>-1.7306816412940101E-3</v>
      </c>
      <c r="M747" s="41">
        <f t="shared" si="107"/>
        <v>0</v>
      </c>
      <c r="N747" s="41"/>
    </row>
    <row r="748" spans="1:14" x14ac:dyDescent="0.25">
      <c r="A748" s="41">
        <f t="shared" si="103"/>
        <v>7.4600000000001163E-4</v>
      </c>
      <c r="B748" s="41">
        <f t="shared" si="100"/>
        <v>-0.60272596656419697</v>
      </c>
      <c r="C748" s="41" t="str">
        <f t="shared" si="108"/>
        <v>0.784265533184626+0.620425316584224i</v>
      </c>
      <c r="D748" s="41" t="str">
        <f>COMPLEX(COS($A748*'Med(1)'!$B$11),SIN($A748*'Med(1)'!$B$11))</f>
        <v>-0.967764496981287-0.251856860900306i</v>
      </c>
      <c r="E748" s="41">
        <f>EXP(-A748*'Med(1)'!$B$10)</f>
        <v>0.99999999999999711</v>
      </c>
      <c r="F748" s="41" t="str">
        <f t="shared" si="104"/>
        <v>-0.602725966564197-0.797948249718769i</v>
      </c>
      <c r="G748" s="41" t="str">
        <f>COMPLEX(COS(-$A748*'Med(1)'!$B$11),SIN(-$A748*'Med(1)'!$B$11))</f>
        <v>-0.967764496981287+0.251856860900306i</v>
      </c>
      <c r="H748" s="42" t="str">
        <f t="shared" si="101"/>
        <v>0</v>
      </c>
      <c r="I748" s="41">
        <f t="shared" si="102"/>
        <v>0</v>
      </c>
      <c r="J748" s="41">
        <f>EXP('Med(1)'!$B$10*(A748-$A$1002))</f>
        <v>0.999999999999999</v>
      </c>
      <c r="K748" s="41">
        <f t="shared" si="105"/>
        <v>0</v>
      </c>
      <c r="L748" s="41">
        <f t="shared" si="106"/>
        <v>-1.59950869558359E-3</v>
      </c>
      <c r="M748" s="41">
        <f t="shared" si="107"/>
        <v>0</v>
      </c>
      <c r="N748" s="41"/>
    </row>
    <row r="749" spans="1:14" x14ac:dyDescent="0.25">
      <c r="A749" s="41">
        <f t="shared" si="103"/>
        <v>7.4700000000001165E-4</v>
      </c>
      <c r="B749" s="41">
        <f t="shared" si="100"/>
        <v>-0.55086715782532103</v>
      </c>
      <c r="C749" s="41" t="str">
        <f t="shared" si="108"/>
        <v>0.784265533184626+0.620425316584224i</v>
      </c>
      <c r="D749" s="41" t="str">
        <f>COMPLEX(COS($A749*'Med(1)'!$B$11),SIN($A749*'Med(1)'!$B$11))</f>
        <v>-0.94982871386712-0.312770545789613i</v>
      </c>
      <c r="E749" s="41">
        <f>EXP(-A749*'Med(1)'!$B$10)</f>
        <v>0.99999999999999711</v>
      </c>
      <c r="F749" s="41" t="str">
        <f t="shared" si="104"/>
        <v>-0.550867157825321-0.834592939359929i</v>
      </c>
      <c r="G749" s="41" t="str">
        <f>COMPLEX(COS(-$A749*'Med(1)'!$B$11),SIN(-$A749*'Med(1)'!$B$11))</f>
        <v>-0.94982871386712+0.312770545789613i</v>
      </c>
      <c r="H749" s="42" t="str">
        <f t="shared" si="101"/>
        <v>0</v>
      </c>
      <c r="I749" s="41">
        <f t="shared" si="102"/>
        <v>0</v>
      </c>
      <c r="J749" s="41">
        <f>EXP('Med(1)'!$B$10*(A749-$A$1002))</f>
        <v>0.999999999999999</v>
      </c>
      <c r="K749" s="41">
        <f t="shared" si="105"/>
        <v>0</v>
      </c>
      <c r="L749" s="41">
        <f t="shared" si="106"/>
        <v>-1.46188625997943E-3</v>
      </c>
      <c r="M749" s="41">
        <f t="shared" si="107"/>
        <v>0</v>
      </c>
      <c r="N749" s="41"/>
    </row>
    <row r="750" spans="1:14" x14ac:dyDescent="0.25">
      <c r="A750" s="41">
        <f t="shared" si="103"/>
        <v>7.4800000000001168E-4</v>
      </c>
      <c r="B750" s="41">
        <f t="shared" si="100"/>
        <v>-0.49678715943176599</v>
      </c>
      <c r="C750" s="41" t="str">
        <f t="shared" si="108"/>
        <v>0.784265533184626+0.620425316584224i</v>
      </c>
      <c r="D750" s="41" t="str">
        <f>COMPLEX(COS($A750*'Med(1)'!$B$11),SIN($A750*'Med(1)'!$B$11))</f>
        <v>-0.928063060551064-0.372423086879146i</v>
      </c>
      <c r="E750" s="41">
        <f>EXP(-A750*'Med(1)'!$B$10)</f>
        <v>0.99999999999999711</v>
      </c>
      <c r="F750" s="41" t="str">
        <f t="shared" si="104"/>
        <v>-0.496787159431766-0.867872408954053i</v>
      </c>
      <c r="G750" s="41" t="str">
        <f>COMPLEX(COS(-$A750*'Med(1)'!$B$11),SIN(-$A750*'Med(1)'!$B$11))</f>
        <v>-0.928063060551064+0.372423086879146i</v>
      </c>
      <c r="H750" s="42" t="str">
        <f t="shared" si="101"/>
        <v>0</v>
      </c>
      <c r="I750" s="41">
        <f t="shared" si="102"/>
        <v>0</v>
      </c>
      <c r="J750" s="41">
        <f>EXP('Med(1)'!$B$10*(A750-$A$1002))</f>
        <v>0.999999999999999</v>
      </c>
      <c r="K750" s="41">
        <f t="shared" si="105"/>
        <v>0</v>
      </c>
      <c r="L750" s="41">
        <f t="shared" si="106"/>
        <v>-1.3183692514444601E-3</v>
      </c>
      <c r="M750" s="41">
        <f t="shared" si="107"/>
        <v>0</v>
      </c>
      <c r="N750" s="41"/>
    </row>
    <row r="751" spans="1:14" x14ac:dyDescent="0.25">
      <c r="A751" s="41">
        <f t="shared" si="103"/>
        <v>7.490000000000117E-4</v>
      </c>
      <c r="B751" s="41">
        <f t="shared" si="100"/>
        <v>-0.440704031094038</v>
      </c>
      <c r="C751" s="41" t="str">
        <f t="shared" si="108"/>
        <v>0.784265533184626+0.620425316584224i</v>
      </c>
      <c r="D751" s="41" t="str">
        <f>COMPLEX(COS($A751*'Med(1)'!$B$11),SIN($A751*'Med(1)'!$B$11))</f>
        <v>-0.902555299832714-0.430573955022689i</v>
      </c>
      <c r="E751" s="41">
        <f>EXP(-A751*'Med(1)'!$B$10)</f>
        <v>0.99999999999999711</v>
      </c>
      <c r="F751" s="41" t="str">
        <f t="shared" si="104"/>
        <v>-0.440704031094038-0.89765247004476i</v>
      </c>
      <c r="G751" s="41" t="str">
        <f>COMPLEX(COS(-$A751*'Med(1)'!$B$11),SIN(-$A751*'Med(1)'!$B$11))</f>
        <v>-0.902555299832714+0.430573955022689i</v>
      </c>
      <c r="H751" s="42" t="str">
        <f t="shared" si="101"/>
        <v>0</v>
      </c>
      <c r="I751" s="41">
        <f t="shared" si="102"/>
        <v>0</v>
      </c>
      <c r="J751" s="41">
        <f>EXP('Med(1)'!$B$10*(A751-$A$1002))</f>
        <v>0.999999999999999</v>
      </c>
      <c r="K751" s="41">
        <f t="shared" si="105"/>
        <v>0</v>
      </c>
      <c r="L751" s="41">
        <f t="shared" si="106"/>
        <v>-1.1695363548578301E-3</v>
      </c>
      <c r="M751" s="41">
        <f t="shared" si="107"/>
        <v>0</v>
      </c>
      <c r="N751" s="41"/>
    </row>
    <row r="752" spans="1:14" x14ac:dyDescent="0.25">
      <c r="A752" s="41">
        <f t="shared" si="103"/>
        <v>7.5000000000001172E-4</v>
      </c>
      <c r="B752" s="41">
        <f t="shared" si="100"/>
        <v>-0.38284390948173103</v>
      </c>
      <c r="C752" s="41" t="str">
        <f t="shared" si="108"/>
        <v>0.784265533184626+0.620425316584224i</v>
      </c>
      <c r="D752" s="41" t="str">
        <f>COMPLEX(COS($A752*'Med(1)'!$B$11),SIN($A752*'Med(1)'!$B$11))</f>
        <v>-0.873408283322323-0.486988676073636i</v>
      </c>
      <c r="E752" s="41">
        <f>EXP(-A752*'Med(1)'!$B$10)</f>
        <v>0.99999999999999711</v>
      </c>
      <c r="F752" s="41" t="str">
        <f t="shared" si="104"/>
        <v>-0.382843909481731-0.923813044383298i</v>
      </c>
      <c r="G752" s="41" t="str">
        <f>COMPLEX(COS(-$A752*'Med(1)'!$B$11),SIN(-$A752*'Med(1)'!$B$11))</f>
        <v>-0.873408283322323+0.486988676073636i</v>
      </c>
      <c r="H752" s="42" t="str">
        <f t="shared" si="101"/>
        <v>0</v>
      </c>
      <c r="I752" s="41">
        <f t="shared" si="102"/>
        <v>0</v>
      </c>
      <c r="J752" s="41">
        <f>EXP('Med(1)'!$B$10*(A752-$A$1002))</f>
        <v>0.999999999999999</v>
      </c>
      <c r="K752" s="41">
        <f t="shared" si="105"/>
        <v>0</v>
      </c>
      <c r="L752" s="41">
        <f t="shared" si="106"/>
        <v>-1.01598768965933E-3</v>
      </c>
      <c r="M752" s="41">
        <f t="shared" si="107"/>
        <v>0</v>
      </c>
      <c r="N752" s="41"/>
    </row>
    <row r="753" spans="1:14" x14ac:dyDescent="0.25">
      <c r="A753" s="41">
        <f t="shared" si="103"/>
        <v>7.5100000000001175E-4</v>
      </c>
      <c r="B753" s="41">
        <f t="shared" si="100"/>
        <v>-0.32344009640223198</v>
      </c>
      <c r="C753" s="41" t="str">
        <f t="shared" si="108"/>
        <v>0.784265533184626+0.620425316584224i</v>
      </c>
      <c r="D753" s="41" t="str">
        <f>COMPLEX(COS($A753*'Med(1)'!$B$11),SIN($A753*'Med(1)'!$B$11))</f>
        <v>-0.84073953672572-0.541439776324405i</v>
      </c>
      <c r="E753" s="41">
        <f>EXP(-A753*'Med(1)'!$B$10)</f>
        <v>0.99999999999999711</v>
      </c>
      <c r="F753" s="41" t="str">
        <f t="shared" si="104"/>
        <v>-0.323440096402232-0.94624864810435i</v>
      </c>
      <c r="G753" s="41" t="str">
        <f>COMPLEX(COS(-$A753*'Med(1)'!$B$11),SIN(-$A753*'Med(1)'!$B$11))</f>
        <v>-0.84073953672572+0.541439776324405i</v>
      </c>
      <c r="H753" s="42" t="str">
        <f t="shared" si="101"/>
        <v>0</v>
      </c>
      <c r="I753" s="41">
        <f t="shared" si="102"/>
        <v>0</v>
      </c>
      <c r="J753" s="41">
        <f>EXP('Med(1)'!$B$10*(A753-$A$1002))</f>
        <v>0.999999999999999</v>
      </c>
      <c r="K753" s="41">
        <f t="shared" si="105"/>
        <v>0</v>
      </c>
      <c r="L753" s="41">
        <f t="shared" si="106"/>
        <v>-8.5834239006635205E-4</v>
      </c>
      <c r="M753" s="41">
        <f t="shared" si="107"/>
        <v>0</v>
      </c>
      <c r="N753" s="41"/>
    </row>
    <row r="754" spans="1:14" x14ac:dyDescent="0.25">
      <c r="A754" s="41">
        <f t="shared" si="103"/>
        <v>7.5200000000001177E-4</v>
      </c>
      <c r="B754" s="41">
        <f t="shared" si="100"/>
        <v>-0.26273211808828301</v>
      </c>
      <c r="C754" s="41" t="str">
        <f t="shared" si="108"/>
        <v>0.784265533184626+0.620425316584224i</v>
      </c>
      <c r="D754" s="41" t="str">
        <f>COMPLEX(COS($A754*'Med(1)'!$B$11),SIN($A754*'Med(1)'!$B$11))</f>
        <v>-0.804680785960741-0.593707699718982i</v>
      </c>
      <c r="E754" s="41">
        <f>EXP(-A754*'Med(1)'!$B$10)</f>
        <v>0.99999999999999711</v>
      </c>
      <c r="F754" s="41" t="str">
        <f t="shared" si="104"/>
        <v>-0.262732118088283-0.964868817054857i</v>
      </c>
      <c r="G754" s="41" t="str">
        <f>COMPLEX(COS(-$A754*'Med(1)'!$B$11),SIN(-$A754*'Med(1)'!$B$11))</f>
        <v>-0.804680785960741+0.593707699718982i</v>
      </c>
      <c r="H754" s="42" t="str">
        <f t="shared" si="101"/>
        <v>0</v>
      </c>
      <c r="I754" s="41">
        <f t="shared" si="102"/>
        <v>0</v>
      </c>
      <c r="J754" s="41">
        <f>EXP('Med(1)'!$B$10*(A754-$A$1002))</f>
        <v>0.999999999999999</v>
      </c>
      <c r="K754" s="41">
        <f t="shared" si="105"/>
        <v>0</v>
      </c>
      <c r="L754" s="41">
        <f t="shared" si="106"/>
        <v>-6.9723610861975897E-4</v>
      </c>
      <c r="M754" s="41">
        <f t="shared" si="107"/>
        <v>0</v>
      </c>
      <c r="N754" s="41"/>
    </row>
    <row r="755" spans="1:14" x14ac:dyDescent="0.25">
      <c r="A755" s="41">
        <f t="shared" si="103"/>
        <v>7.530000000000118E-4</v>
      </c>
      <c r="B755" s="41">
        <f t="shared" si="100"/>
        <v>-0.20096475938768099</v>
      </c>
      <c r="C755" s="41" t="str">
        <f t="shared" si="108"/>
        <v>0.784265533184626+0.620425316584224i</v>
      </c>
      <c r="D755" s="41" t="str">
        <f>COMPLEX(COS($A755*'Med(1)'!$B$11),SIN($A755*'Med(1)'!$B$11))</f>
        <v>-0.76537742601603-0.643581693140099i</v>
      </c>
      <c r="E755" s="41">
        <f>EXP(-A755*'Med(1)'!$B$10)</f>
        <v>0.99999999999999711</v>
      </c>
      <c r="F755" s="41" t="str">
        <f t="shared" si="104"/>
        <v>-0.200964759387681-0.979598471560795i</v>
      </c>
      <c r="G755" s="41" t="str">
        <f>COMPLEX(COS(-$A755*'Med(1)'!$B$11),SIN(-$A755*'Med(1)'!$B$11))</f>
        <v>-0.76537742601603+0.643581693140099i</v>
      </c>
      <c r="H755" s="42" t="str">
        <f t="shared" si="101"/>
        <v>0</v>
      </c>
      <c r="I755" s="41">
        <f t="shared" si="102"/>
        <v>0</v>
      </c>
      <c r="J755" s="41">
        <f>EXP('Med(1)'!$B$10*(A755-$A$1002))</f>
        <v>0.999999999999999</v>
      </c>
      <c r="K755" s="41">
        <f t="shared" si="105"/>
        <v>0</v>
      </c>
      <c r="L755" s="41">
        <f t="shared" si="106"/>
        <v>-5.3331845312528498E-4</v>
      </c>
      <c r="M755" s="41">
        <f t="shared" si="107"/>
        <v>0</v>
      </c>
      <c r="N755" s="41"/>
    </row>
    <row r="756" spans="1:14" x14ac:dyDescent="0.25">
      <c r="A756" s="41">
        <f t="shared" si="103"/>
        <v>7.5400000000001182E-4</v>
      </c>
      <c r="B756" s="41">
        <f t="shared" si="100"/>
        <v>-0.13838707674933701</v>
      </c>
      <c r="C756" s="41" t="str">
        <f t="shared" si="108"/>
        <v>0.784265533184626+0.620425316584224i</v>
      </c>
      <c r="D756" s="41" t="str">
        <f>COMPLEX(COS($A756*'Med(1)'!$B$11),SIN($A756*'Med(1)'!$B$11))</f>
        <v>-0.722987934693845-0.690860656201472i</v>
      </c>
      <c r="E756" s="41">
        <f>EXP(-A756*'Med(1)'!$B$10)</f>
        <v>0.99999999999999711</v>
      </c>
      <c r="F756" s="41" t="str">
        <f t="shared" si="104"/>
        <v>-0.138387076749337-0.990378219161128i</v>
      </c>
      <c r="G756" s="41" t="str">
        <f>COMPLEX(COS(-$A756*'Med(1)'!$B$11),SIN(-$A756*'Med(1)'!$B$11))</f>
        <v>-0.722987934693845+0.690860656201472i</v>
      </c>
      <c r="H756" s="42" t="str">
        <f t="shared" si="101"/>
        <v>0</v>
      </c>
      <c r="I756" s="41">
        <f t="shared" si="102"/>
        <v>0</v>
      </c>
      <c r="J756" s="41">
        <f>EXP('Med(1)'!$B$10*(A756-$A$1002))</f>
        <v>0.999999999999999</v>
      </c>
      <c r="K756" s="41">
        <f t="shared" si="105"/>
        <v>0</v>
      </c>
      <c r="L756" s="41">
        <f t="shared" si="106"/>
        <v>-3.6725036732490298E-4</v>
      </c>
      <c r="M756" s="41">
        <f t="shared" si="107"/>
        <v>0</v>
      </c>
      <c r="N756" s="41"/>
    </row>
    <row r="757" spans="1:14" x14ac:dyDescent="0.25">
      <c r="A757" s="41">
        <f t="shared" si="103"/>
        <v>7.5500000000001185E-4</v>
      </c>
      <c r="B757" s="41">
        <f t="shared" si="100"/>
        <v>-7.5251393985455897E-2</v>
      </c>
      <c r="C757" s="41" t="str">
        <f t="shared" si="108"/>
        <v>0.784265533184626+0.620425316584224i</v>
      </c>
      <c r="D757" s="41" t="str">
        <f>COMPLEX(COS($A757*'Med(1)'!$B$11),SIN($A757*'Med(1)'!$B$11))</f>
        <v>-0.677683233600691-0.735353952118646i</v>
      </c>
      <c r="E757" s="41">
        <f>EXP(-A757*'Med(1)'!$B$10)</f>
        <v>0.99999999999999711</v>
      </c>
      <c r="F757" s="41" t="str">
        <f t="shared" si="104"/>
        <v>-0.0752513939854559-0.997164594088278i</v>
      </c>
      <c r="G757" s="41" t="str">
        <f>COMPLEX(COS(-$A757*'Med(1)'!$B$11),SIN(-$A757*'Med(1)'!$B$11))</f>
        <v>-0.677683233600691+0.735353952118646i</v>
      </c>
      <c r="H757" s="42" t="str">
        <f t="shared" si="101"/>
        <v>0</v>
      </c>
      <c r="I757" s="41">
        <f t="shared" si="102"/>
        <v>0</v>
      </c>
      <c r="J757" s="41">
        <f>EXP('Med(1)'!$B$10*(A757-$A$1002))</f>
        <v>0.999999999999999</v>
      </c>
      <c r="K757" s="41">
        <f t="shared" si="105"/>
        <v>0</v>
      </c>
      <c r="L757" s="41">
        <f t="shared" si="106"/>
        <v>-1.9970146585961501E-4</v>
      </c>
      <c r="M757" s="41">
        <f t="shared" si="107"/>
        <v>0</v>
      </c>
      <c r="N757" s="41"/>
    </row>
    <row r="758" spans="1:14" x14ac:dyDescent="0.25">
      <c r="A758" s="41">
        <f t="shared" si="103"/>
        <v>7.5600000000001187E-4</v>
      </c>
      <c r="B758" s="41">
        <f t="shared" si="100"/>
        <v>-1.18122848592633E-2</v>
      </c>
      <c r="C758" s="41" t="str">
        <f t="shared" si="108"/>
        <v>0.784265533184626+0.620425316584224i</v>
      </c>
      <c r="D758" s="41" t="str">
        <f>COMPLEX(COS($A758*'Med(1)'!$B$11),SIN($A758*'Med(1)'!$B$11))</f>
        <v>-0.629645998962501-0.776882176388746i</v>
      </c>
      <c r="E758" s="41">
        <f>EXP(-A758*'Med(1)'!$B$10)</f>
        <v>0.99999999999999711</v>
      </c>
      <c r="F758" s="41" t="str">
        <f t="shared" si="104"/>
        <v>-0.0118122848592633-0.999930232529449i</v>
      </c>
      <c r="G758" s="41" t="str">
        <f>COMPLEX(COS(-$A758*'Med(1)'!$B$11),SIN(-$A758*'Med(1)'!$B$11))</f>
        <v>-0.629645998962501+0.776882176388746i</v>
      </c>
      <c r="H758" s="42" t="str">
        <f t="shared" si="101"/>
        <v>0</v>
      </c>
      <c r="I758" s="41">
        <f t="shared" si="102"/>
        <v>0</v>
      </c>
      <c r="J758" s="41">
        <f>EXP('Med(1)'!$B$10*(A758-$A$1002))</f>
        <v>0.999999999999999</v>
      </c>
      <c r="K758" s="41">
        <f t="shared" si="105"/>
        <v>0</v>
      </c>
      <c r="L758" s="41">
        <f t="shared" si="106"/>
        <v>-3.1347334270009001E-5</v>
      </c>
      <c r="M758" s="41">
        <f t="shared" si="107"/>
        <v>0</v>
      </c>
      <c r="N758" s="41"/>
    </row>
    <row r="759" spans="1:14" x14ac:dyDescent="0.25">
      <c r="A759" s="41">
        <f t="shared" si="103"/>
        <v>7.570000000000119E-4</v>
      </c>
      <c r="B759" s="41">
        <f t="shared" si="100"/>
        <v>5.1674453399569602E-2</v>
      </c>
      <c r="C759" s="41" t="str">
        <f t="shared" si="108"/>
        <v>0.784265533184626+0.620425316584224i</v>
      </c>
      <c r="D759" s="41" t="str">
        <f>COMPLEX(COS($A759*'Med(1)'!$B$11),SIN($A759*'Med(1)'!$B$11))</f>
        <v>-0.579069925043126-0.815277880179849i</v>
      </c>
      <c r="E759" s="41">
        <f>EXP(-A759*'Med(1)'!$B$10)</f>
        <v>0.999999999999997</v>
      </c>
      <c r="F759" s="41" t="str">
        <f t="shared" si="104"/>
        <v>0.0516744533995696-0.998663982962162i</v>
      </c>
      <c r="G759" s="41" t="str">
        <f>COMPLEX(COS(-$A759*'Med(1)'!$B$11),SIN(-$A759*'Med(1)'!$B$11))</f>
        <v>-0.579069925043126+0.815277880179849i</v>
      </c>
      <c r="H759" s="42" t="str">
        <f t="shared" si="101"/>
        <v>0</v>
      </c>
      <c r="I759" s="41">
        <f t="shared" si="102"/>
        <v>0</v>
      </c>
      <c r="J759" s="41">
        <f>EXP('Med(1)'!$B$10*(A759-$A$1002))</f>
        <v>0.999999999999999</v>
      </c>
      <c r="K759" s="41">
        <f t="shared" si="105"/>
        <v>0</v>
      </c>
      <c r="L759" s="41">
        <f t="shared" si="106"/>
        <v>1.37133195079189E-4</v>
      </c>
      <c r="M759" s="41">
        <f t="shared" si="107"/>
        <v>0</v>
      </c>
      <c r="N759" s="41"/>
    </row>
    <row r="760" spans="1:14" x14ac:dyDescent="0.25">
      <c r="A760" s="41">
        <f t="shared" si="103"/>
        <v>7.5800000000001192E-4</v>
      </c>
      <c r="B760" s="41">
        <f t="shared" si="100"/>
        <v>0.114952831512645</v>
      </c>
      <c r="C760" s="41" t="str">
        <f t="shared" si="108"/>
        <v>0.784265533184626+0.620425316584224i</v>
      </c>
      <c r="D760" s="41" t="str">
        <f>COMPLEX(COS($A760*'Med(1)'!$B$11),SIN($A760*'Med(1)'!$B$11))</f>
        <v>-0.52615894313628-0.85038624551301i</v>
      </c>
      <c r="E760" s="41">
        <f>EXP(-A760*'Med(1)'!$B$10)</f>
        <v>0.999999999999997</v>
      </c>
      <c r="F760" s="41" t="str">
        <f t="shared" si="104"/>
        <v>0.114952831512645-0.993370951119077i</v>
      </c>
      <c r="G760" s="41" t="str">
        <f>COMPLEX(COS(-$A760*'Med(1)'!$B$11),SIN(-$A760*'Med(1)'!$B$11))</f>
        <v>-0.52615894313628+0.85038624551301i</v>
      </c>
      <c r="H760" s="42" t="str">
        <f t="shared" si="101"/>
        <v>0</v>
      </c>
      <c r="I760" s="41">
        <f t="shared" si="102"/>
        <v>0</v>
      </c>
      <c r="J760" s="41">
        <f>EXP('Med(1)'!$B$10*(A760-$A$1002))</f>
        <v>0.99999999999999911</v>
      </c>
      <c r="K760" s="41">
        <f t="shared" si="105"/>
        <v>0</v>
      </c>
      <c r="L760" s="41">
        <f t="shared" si="106"/>
        <v>3.0506078016608398E-4</v>
      </c>
      <c r="M760" s="41">
        <f t="shared" si="107"/>
        <v>0</v>
      </c>
      <c r="N760" s="41"/>
    </row>
    <row r="761" spans="1:14" x14ac:dyDescent="0.25">
      <c r="A761" s="41">
        <f t="shared" si="103"/>
        <v>7.5900000000001194E-4</v>
      </c>
      <c r="B761" s="41">
        <f t="shared" si="100"/>
        <v>0.177767700344927</v>
      </c>
      <c r="C761" s="41" t="str">
        <f t="shared" si="108"/>
        <v>0.784265533184626+0.620425316584224i</v>
      </c>
      <c r="D761" s="41" t="str">
        <f>COMPLEX(COS($A761*'Med(1)'!$B$11),SIN($A761*'Med(1)'!$B$11))</f>
        <v>-0.471126399280056-0.882065709514552i</v>
      </c>
      <c r="E761" s="41">
        <f>EXP(-A761*'Med(1)'!$B$10)</f>
        <v>0.999999999999997</v>
      </c>
      <c r="F761" s="41" t="str">
        <f t="shared" si="104"/>
        <v>0.177767700344927-0.984072479400817i</v>
      </c>
      <c r="G761" s="41" t="str">
        <f>COMPLEX(COS(-$A761*'Med(1)'!$B$11),SIN(-$A761*'Med(1)'!$B$11))</f>
        <v>-0.471126399280056+0.882065709514552i</v>
      </c>
      <c r="H761" s="42" t="str">
        <f t="shared" si="101"/>
        <v>0</v>
      </c>
      <c r="I761" s="41">
        <f t="shared" si="102"/>
        <v>0</v>
      </c>
      <c r="J761" s="41">
        <f>EXP('Med(1)'!$B$10*(A761-$A$1002))</f>
        <v>0.99999999999999911</v>
      </c>
      <c r="K761" s="41">
        <f t="shared" si="105"/>
        <v>0</v>
      </c>
      <c r="L761" s="41">
        <f t="shared" si="106"/>
        <v>4.7175830853360699E-4</v>
      </c>
      <c r="M761" s="41">
        <f t="shared" si="107"/>
        <v>0</v>
      </c>
      <c r="N761" s="41"/>
    </row>
    <row r="762" spans="1:14" x14ac:dyDescent="0.25">
      <c r="A762" s="41">
        <f t="shared" si="103"/>
        <v>7.6000000000001197E-4</v>
      </c>
      <c r="B762" s="41">
        <f t="shared" si="100"/>
        <v>0.239865779709317</v>
      </c>
      <c r="C762" s="41" t="str">
        <f t="shared" si="108"/>
        <v>0.784265533184626+0.620425316584224i</v>
      </c>
      <c r="D762" s="41" t="str">
        <f>COMPLEX(COS($A762*'Med(1)'!$B$11),SIN($A762*'Med(1)'!$B$11))</f>
        <v>-0.414194194009528-0.910188535221576i</v>
      </c>
      <c r="E762" s="41">
        <f>EXP(-A762*'Med(1)'!$B$10)</f>
        <v>0.999999999999997</v>
      </c>
      <c r="F762" s="41" t="str">
        <f t="shared" si="104"/>
        <v>0.239865779709317-0.970806060819789i</v>
      </c>
      <c r="G762" s="41" t="str">
        <f>COMPLEX(COS(-$A762*'Med(1)'!$B$11),SIN(-$A762*'Med(1)'!$B$11))</f>
        <v>-0.414194194009528+0.910188535221576i</v>
      </c>
      <c r="H762" s="42" t="str">
        <f t="shared" si="101"/>
        <v>0</v>
      </c>
      <c r="I762" s="41">
        <f t="shared" si="102"/>
        <v>0</v>
      </c>
      <c r="J762" s="41">
        <f>EXP('Med(1)'!$B$10*(A762-$A$1002))</f>
        <v>0.99999999999999911</v>
      </c>
      <c r="K762" s="41">
        <f t="shared" si="105"/>
        <v>0</v>
      </c>
      <c r="L762" s="41">
        <f t="shared" si="106"/>
        <v>6.3655362752174701E-4</v>
      </c>
      <c r="M762" s="41">
        <f t="shared" si="107"/>
        <v>0</v>
      </c>
      <c r="N762" s="41"/>
    </row>
    <row r="763" spans="1:14" x14ac:dyDescent="0.25">
      <c r="A763" s="41">
        <f t="shared" si="103"/>
        <v>7.6100000000001199E-4</v>
      </c>
      <c r="B763" s="41">
        <f t="shared" si="100"/>
        <v>0.300996679635188</v>
      </c>
      <c r="C763" s="41" t="str">
        <f t="shared" si="108"/>
        <v>0.784265533184626+0.620425316584224i</v>
      </c>
      <c r="D763" s="41" t="str">
        <f>COMPLEX(COS($A763*'Med(1)'!$B$11),SIN($A763*'Med(1)'!$B$11))</f>
        <v>-0.355591887616276-0.934641326638992i</v>
      </c>
      <c r="E763" s="41">
        <f>EXP(-A763*'Med(1)'!$B$10)</f>
        <v>0.999999999999997</v>
      </c>
      <c r="F763" s="41" t="str">
        <f t="shared" si="104"/>
        <v>0.300996679635188-0.953625187822022i</v>
      </c>
      <c r="G763" s="41" t="str">
        <f>COMPLEX(COS(-$A763*'Med(1)'!$B$11),SIN(-$A763*'Med(1)'!$B$11))</f>
        <v>-0.355591887616276+0.934641326638992i</v>
      </c>
      <c r="H763" s="42" t="str">
        <f t="shared" si="101"/>
        <v>0</v>
      </c>
      <c r="I763" s="41">
        <f t="shared" si="102"/>
        <v>0</v>
      </c>
      <c r="J763" s="41">
        <f>EXP('Med(1)'!$B$10*(A763-$A$1002))</f>
        <v>0.99999999999999911</v>
      </c>
      <c r="K763" s="41">
        <f t="shared" si="105"/>
        <v>0</v>
      </c>
      <c r="L763" s="41">
        <f t="shared" si="106"/>
        <v>7.9878225450071504E-4</v>
      </c>
      <c r="M763" s="41">
        <f t="shared" si="107"/>
        <v>0</v>
      </c>
      <c r="N763" s="41"/>
    </row>
    <row r="764" spans="1:14" x14ac:dyDescent="0.25">
      <c r="A764" s="41">
        <f t="shared" si="103"/>
        <v>7.6200000000001202E-4</v>
      </c>
      <c r="B764" s="41">
        <f t="shared" si="100"/>
        <v>0.360913909983197</v>
      </c>
      <c r="C764" s="41" t="str">
        <f t="shared" si="108"/>
        <v>0.784265533184626+0.620425316584224i</v>
      </c>
      <c r="D764" s="41" t="str">
        <f>COMPLEX(COS($A764*'Med(1)'!$B$11),SIN($A764*'Med(1)'!$B$11))</f>
        <v>-0.295555774522371-0.955325485971395i</v>
      </c>
      <c r="E764" s="41">
        <f>EXP(-A764*'Med(1)'!$B$10)</f>
        <v>0.999999999999997</v>
      </c>
      <c r="F764" s="41" t="str">
        <f t="shared" si="104"/>
        <v>0.360913909983197-0.932599136596553i</v>
      </c>
      <c r="G764" s="41" t="str">
        <f>COMPLEX(COS(-$A764*'Med(1)'!$B$11),SIN(-$A764*'Med(1)'!$B$11))</f>
        <v>-0.295555774522371+0.955325485971395i</v>
      </c>
      <c r="H764" s="42" t="str">
        <f t="shared" si="101"/>
        <v>0</v>
      </c>
      <c r="I764" s="41">
        <f t="shared" si="102"/>
        <v>0</v>
      </c>
      <c r="J764" s="41">
        <f>EXP('Med(1)'!$B$10*(A764-$A$1002))</f>
        <v>0.99999999999999911</v>
      </c>
      <c r="K764" s="41">
        <f t="shared" si="105"/>
        <v>0</v>
      </c>
      <c r="L764" s="41">
        <f t="shared" si="106"/>
        <v>9.5779005617756101E-4</v>
      </c>
      <c r="M764" s="41">
        <f t="shared" si="107"/>
        <v>0</v>
      </c>
      <c r="N764" s="41"/>
    </row>
    <row r="765" spans="1:14" x14ac:dyDescent="0.25">
      <c r="A765" s="41">
        <f t="shared" si="103"/>
        <v>7.6300000000001204E-4</v>
      </c>
      <c r="B765" s="41">
        <f t="shared" si="100"/>
        <v>0.41937587433523599</v>
      </c>
      <c r="C765" s="41" t="str">
        <f t="shared" si="108"/>
        <v>0.784265533184626+0.620425316584224i</v>
      </c>
      <c r="D765" s="41" t="str">
        <f>COMPLEX(COS($A765*'Med(1)'!$B$11),SIN($A765*'Med(1)'!$B$11))</f>
        <v>-0.234327930501281-0.97215761118606i</v>
      </c>
      <c r="E765" s="41">
        <f>EXP(-A765*'Med(1)'!$B$10)</f>
        <v>0.999999999999997</v>
      </c>
      <c r="F765" s="41" t="str">
        <f t="shared" si="104"/>
        <v>0.419375874335236-0.907812687742108i</v>
      </c>
      <c r="G765" s="41" t="str">
        <f>COMPLEX(COS(-$A765*'Med(1)'!$B$11),SIN(-$A765*'Med(1)'!$B$11))</f>
        <v>-0.234327930501281+0.97215761118606i</v>
      </c>
      <c r="H765" s="42" t="str">
        <f t="shared" si="101"/>
        <v>0</v>
      </c>
      <c r="I765" s="41">
        <f t="shared" si="102"/>
        <v>0</v>
      </c>
      <c r="J765" s="41">
        <f>EXP('Med(1)'!$B$10*(A765-$A$1002))</f>
        <v>0.99999999999999911</v>
      </c>
      <c r="K765" s="41">
        <f t="shared" si="105"/>
        <v>0</v>
      </c>
      <c r="L765" s="41">
        <f t="shared" si="106"/>
        <v>1.1129358861723E-3</v>
      </c>
      <c r="M765" s="41">
        <f t="shared" si="107"/>
        <v>0</v>
      </c>
      <c r="N765" s="41"/>
    </row>
    <row r="766" spans="1:14" x14ac:dyDescent="0.25">
      <c r="A766" s="41">
        <f t="shared" si="103"/>
        <v>7.6400000000001207E-4</v>
      </c>
      <c r="B766" s="41">
        <f t="shared" si="100"/>
        <v>0.47614684415208902</v>
      </c>
      <c r="C766" s="41" t="str">
        <f t="shared" si="108"/>
        <v>0.784265533184626+0.620425316584224i</v>
      </c>
      <c r="D766" s="41" t="str">
        <f>COMPLEX(COS($A766*'Med(1)'!$B$11),SIN($A766*'Med(1)'!$B$11))</f>
        <v>-0.172155236587375-0.985069832304058i</v>
      </c>
      <c r="E766" s="41">
        <f>EXP(-A766*'Med(1)'!$B$10)</f>
        <v>0.999999999999997</v>
      </c>
      <c r="F766" s="41" t="str">
        <f t="shared" si="104"/>
        <v>0.476146844152089-0.879365784417383i</v>
      </c>
      <c r="G766" s="41" t="str">
        <f>COMPLEX(COS(-$A766*'Med(1)'!$B$11),SIN(-$A766*'Med(1)'!$B$11))</f>
        <v>-0.172155236587375+0.985069832304058i</v>
      </c>
      <c r="H766" s="42" t="str">
        <f t="shared" si="101"/>
        <v>0</v>
      </c>
      <c r="I766" s="41">
        <f t="shared" si="102"/>
        <v>0</v>
      </c>
      <c r="J766" s="41">
        <f>EXP('Med(1)'!$B$10*(A766-$A$1002))</f>
        <v>0.99999999999999911</v>
      </c>
      <c r="K766" s="41">
        <f t="shared" si="105"/>
        <v>0</v>
      </c>
      <c r="L766" s="41">
        <f t="shared" si="106"/>
        <v>1.26359417022866E-3</v>
      </c>
      <c r="M766" s="41">
        <f t="shared" si="107"/>
        <v>0</v>
      </c>
      <c r="N766" s="41"/>
    </row>
    <row r="767" spans="1:14" x14ac:dyDescent="0.25">
      <c r="A767" s="41">
        <f t="shared" si="103"/>
        <v>7.6500000000001209E-4</v>
      </c>
      <c r="B767" s="41">
        <f t="shared" si="100"/>
        <v>0.530997909270845</v>
      </c>
      <c r="C767" s="41" t="str">
        <f t="shared" si="108"/>
        <v>0.784265533184626+0.620425316584224i</v>
      </c>
      <c r="D767" s="41" t="str">
        <f>COMPLEX(COS($A767*'Med(1)'!$B$11),SIN($A767*'Med(1)'!$B$11))</f>
        <v>-0.109288383609758-0.99401008506351i</v>
      </c>
      <c r="E767" s="41">
        <f>EXP(-A767*'Med(1)'!$B$10)</f>
        <v>0.999999999999997</v>
      </c>
      <c r="F767" s="41" t="str">
        <f t="shared" si="104"/>
        <v>0.530997909270845-0.847373129353289i</v>
      </c>
      <c r="G767" s="41" t="str">
        <f>COMPLEX(COS(-$A767*'Med(1)'!$B$11),SIN(-$A767*'Med(1)'!$B$11))</f>
        <v>-0.109288383609758+0.99401008506351i</v>
      </c>
      <c r="H767" s="42" t="str">
        <f t="shared" si="101"/>
        <v>0</v>
      </c>
      <c r="I767" s="41">
        <f t="shared" si="102"/>
        <v>0</v>
      </c>
      <c r="J767" s="41">
        <f>EXP('Med(1)'!$B$10*(A767-$A$1002))</f>
        <v>0.99999999999999911</v>
      </c>
      <c r="K767" s="41">
        <f t="shared" si="105"/>
        <v>0</v>
      </c>
      <c r="L767" s="41">
        <f t="shared" si="106"/>
        <v>1.4091574286354601E-3</v>
      </c>
      <c r="M767" s="41">
        <f t="shared" si="107"/>
        <v>0</v>
      </c>
      <c r="N767" s="41"/>
    </row>
    <row r="768" spans="1:14" x14ac:dyDescent="0.25">
      <c r="A768" s="41">
        <f t="shared" si="103"/>
        <v>7.6600000000001211E-4</v>
      </c>
      <c r="B768" s="41">
        <f t="shared" si="100"/>
        <v>0.58370790090942204</v>
      </c>
      <c r="C768" s="41" t="str">
        <f t="shared" si="108"/>
        <v>0.784265533184626+0.620425316584224i</v>
      </c>
      <c r="D768" s="41" t="str">
        <f>COMPLEX(COS($A768*'Med(1)'!$B$11),SIN($A768*'Med(1)'!$B$11))</f>
        <v>-0.0459808613644129-0.998942320851503i</v>
      </c>
      <c r="E768" s="41">
        <f>EXP(-A768*'Med(1)'!$B$10)</f>
        <v>0.999999999999997</v>
      </c>
      <c r="F768" s="41" t="str">
        <f t="shared" si="104"/>
        <v>0.583707900909422-0.81196372235212i</v>
      </c>
      <c r="G768" s="41" t="str">
        <f>COMPLEX(COS(-$A768*'Med(1)'!$B$11),SIN(-$A768*'Med(1)'!$B$11))</f>
        <v>-0.0459808613644129+0.998942320851503i</v>
      </c>
      <c r="H768" s="42" t="str">
        <f t="shared" si="101"/>
        <v>0</v>
      </c>
      <c r="I768" s="41">
        <f t="shared" si="102"/>
        <v>0</v>
      </c>
      <c r="J768" s="41">
        <f>EXP('Med(1)'!$B$10*(A768-$A$1002))</f>
        <v>0.99999999999999911</v>
      </c>
      <c r="K768" s="41">
        <f t="shared" si="105"/>
        <v>0</v>
      </c>
      <c r="L768" s="41">
        <f t="shared" si="106"/>
        <v>1.5490387256876599E-3</v>
      </c>
      <c r="M768" s="41">
        <f t="shared" si="107"/>
        <v>0</v>
      </c>
      <c r="N768" s="41"/>
    </row>
    <row r="769" spans="1:14" x14ac:dyDescent="0.25">
      <c r="A769" s="41">
        <f t="shared" si="103"/>
        <v>7.6700000000001214E-4</v>
      </c>
      <c r="B769" s="41">
        <f t="shared" si="100"/>
        <v>0.63406428345651999</v>
      </c>
      <c r="C769" s="41" t="str">
        <f t="shared" si="108"/>
        <v>0.784265533184626+0.620425316584224i</v>
      </c>
      <c r="D769" s="41" t="str">
        <f>COMPLEX(COS($A769*'Med(1)'!$B$11),SIN($A769*'Med(1)'!$B$11))</f>
        <v>0.0175120634995503-0.999846652058198i</v>
      </c>
      <c r="E769" s="41">
        <f>EXP(-A769*'Med(1)'!$B$10)</f>
        <v>0.999999999999997</v>
      </c>
      <c r="F769" s="41" t="str">
        <f t="shared" si="104"/>
        <v>0.63406428345652-0.773280340138532i</v>
      </c>
      <c r="G769" s="41" t="str">
        <f>COMPLEX(COS(-$A769*'Med(1)'!$B$11),SIN(-$A769*'Med(1)'!$B$11))</f>
        <v>0.0175120634995503+0.999846652058198i</v>
      </c>
      <c r="H769" s="42" t="str">
        <f t="shared" si="101"/>
        <v>0</v>
      </c>
      <c r="I769" s="41">
        <f t="shared" si="102"/>
        <v>0</v>
      </c>
      <c r="J769" s="41">
        <f>EXP('Med(1)'!$B$10*(A769-$A$1002))</f>
        <v>0.99999999999999911</v>
      </c>
      <c r="K769" s="41">
        <f t="shared" si="105"/>
        <v>0</v>
      </c>
      <c r="L769" s="41">
        <f t="shared" si="106"/>
        <v>1.68267403631043E-3</v>
      </c>
      <c r="M769" s="41">
        <f t="shared" si="107"/>
        <v>0</v>
      </c>
      <c r="N769" s="41"/>
    </row>
    <row r="770" spans="1:14" x14ac:dyDescent="0.25">
      <c r="A770" s="41">
        <f t="shared" si="103"/>
        <v>7.6800000000001216E-4</v>
      </c>
      <c r="B770" s="41">
        <f t="shared" ref="B770:B833" si="109">IMREAL(F770)</f>
        <v>0.68186401145124298</v>
      </c>
      <c r="C770" s="41" t="str">
        <f t="shared" si="108"/>
        <v>0.784265533184626+0.620425316584224i</v>
      </c>
      <c r="D770" s="41" t="str">
        <f>COMPLEX(COS($A770*'Med(1)'!$B$11),SIN($A770*'Med(1)'!$B$11))</f>
        <v>0.0809343767583002-0.996719432267048i</v>
      </c>
      <c r="E770" s="41">
        <f>EXP(-A770*'Med(1)'!$B$10)</f>
        <v>0.999999999999997</v>
      </c>
      <c r="F770" s="41" t="str">
        <f t="shared" si="104"/>
        <v>0.681864011451243-0.731478960659577i</v>
      </c>
      <c r="G770" s="41" t="str">
        <f>COMPLEX(COS(-$A770*'Med(1)'!$B$11),SIN(-$A770*'Med(1)'!$B$11))</f>
        <v>0.0809343767583002+0.996719432267048i</v>
      </c>
      <c r="H770" s="42" t="str">
        <f t="shared" ref="H770:H833" si="110">IMPRODUCT(IMDIV(IMPRODUCT($C770,IMPRODUCT($G770,1)),$O$1002),$R$997)</f>
        <v>0</v>
      </c>
      <c r="I770" s="41">
        <f t="shared" ref="I770:I833" si="111">IMREAL(H770)*$J770*$E$1002</f>
        <v>0</v>
      </c>
      <c r="J770" s="41">
        <f>EXP('Med(1)'!$B$10*(A770-$A$1002))</f>
        <v>0.99999999999999911</v>
      </c>
      <c r="K770" s="41">
        <f t="shared" si="105"/>
        <v>0</v>
      </c>
      <c r="L770" s="41">
        <f t="shared" si="106"/>
        <v>1.8095245203038799E-3</v>
      </c>
      <c r="M770" s="41">
        <f t="shared" si="107"/>
        <v>0</v>
      </c>
      <c r="N770" s="41"/>
    </row>
    <row r="771" spans="1:14" x14ac:dyDescent="0.25">
      <c r="A771" s="41">
        <f t="shared" ref="A771:A834" si="112">A770+$O$3</f>
        <v>7.6900000000001219E-4</v>
      </c>
      <c r="B771" s="41">
        <f t="shared" si="109"/>
        <v>0.72691434829672397</v>
      </c>
      <c r="C771" s="41" t="str">
        <f t="shared" si="108"/>
        <v>0.784265533184626+0.620425316584224i</v>
      </c>
      <c r="D771" s="41" t="str">
        <f>COMPLEX(COS($A771*'Med(1)'!$B$11),SIN($A771*'Med(1)'!$B$11))</f>
        <v>0.144030348905925-0.989573270957758i</v>
      </c>
      <c r="E771" s="41">
        <f>EXP(-A771*'Med(1)'!$B$10)</f>
        <v>0.999999999999997</v>
      </c>
      <c r="F771" s="41" t="str">
        <f t="shared" ref="F771:F834" si="113">IMPRODUCT($C771,IMPRODUCT($D771,$E771))</f>
        <v>0.726914348296724-0.686728134155243i</v>
      </c>
      <c r="G771" s="41" t="str">
        <f>COMPLEX(COS(-$A771*'Med(1)'!$B$11),SIN(-$A771*'Med(1)'!$B$11))</f>
        <v>0.144030348905925+0.989573270957758i</v>
      </c>
      <c r="H771" s="42" t="str">
        <f t="shared" si="110"/>
        <v>0</v>
      </c>
      <c r="I771" s="41">
        <f t="shared" si="111"/>
        <v>0</v>
      </c>
      <c r="J771" s="41">
        <f>EXP('Med(1)'!$B$10*(A771-$A$1002))</f>
        <v>0.99999999999999911</v>
      </c>
      <c r="K771" s="41">
        <f t="shared" ref="K771:K834" si="114">IMREAL(H771)</f>
        <v>0</v>
      </c>
      <c r="L771" s="41">
        <f t="shared" ref="L771:L834" si="115">IMREAL(IMDIV(F771,$P$27))</f>
        <v>1.9290786950378501E-3</v>
      </c>
      <c r="M771" s="41">
        <f t="shared" ref="M771:M834" si="116">IMREAL(IMDIV(I771,$P$27))</f>
        <v>0</v>
      </c>
      <c r="N771" s="41"/>
    </row>
    <row r="772" spans="1:14" x14ac:dyDescent="0.25">
      <c r="A772" s="41">
        <f t="shared" si="112"/>
        <v>7.7000000000001221E-4</v>
      </c>
      <c r="B772" s="41">
        <f t="shared" si="109"/>
        <v>0.76903364340676506</v>
      </c>
      <c r="C772" s="41" t="str">
        <f t="shared" si="108"/>
        <v>0.784265533184626+0.620425316584224i</v>
      </c>
      <c r="D772" s="41" t="str">
        <f>COMPLEX(COS($A772*'Med(1)'!$B$11),SIN($A772*'Med(1)'!$B$11))</f>
        <v>0.206545566299153-0.978436982662738i</v>
      </c>
      <c r="E772" s="41">
        <f>EXP(-A772*'Med(1)'!$B$10)</f>
        <v>0.999999999999997</v>
      </c>
      <c r="F772" s="41" t="str">
        <f t="shared" si="113"/>
        <v>0.769033643406765-0.639208303535327i</v>
      </c>
      <c r="G772" s="41" t="str">
        <f>COMPLEX(COS(-$A772*'Med(1)'!$B$11),SIN(-$A772*'Med(1)'!$B$11))</f>
        <v>0.206545566299153+0.978436982662738i</v>
      </c>
      <c r="H772" s="42" t="str">
        <f t="shared" si="110"/>
        <v>0</v>
      </c>
      <c r="I772" s="41">
        <f t="shared" si="111"/>
        <v>0</v>
      </c>
      <c r="J772" s="41">
        <f>EXP('Med(1)'!$B$10*(A772-$A$1002))</f>
        <v>0.99999999999999911</v>
      </c>
      <c r="K772" s="41">
        <f t="shared" si="114"/>
        <v>0</v>
      </c>
      <c r="L772" s="41">
        <f t="shared" si="115"/>
        <v>2.0408544978366E-3</v>
      </c>
      <c r="M772" s="41">
        <f t="shared" si="116"/>
        <v>0</v>
      </c>
      <c r="N772" s="41"/>
    </row>
    <row r="773" spans="1:14" x14ac:dyDescent="0.25">
      <c r="A773" s="41">
        <f t="shared" si="112"/>
        <v>7.7100000000001224E-4</v>
      </c>
      <c r="B773" s="41">
        <f t="shared" si="109"/>
        <v>0.80805206465173096</v>
      </c>
      <c r="C773" s="41" t="str">
        <f t="shared" si="108"/>
        <v>0.784265533184626+0.620425316584224i</v>
      </c>
      <c r="D773" s="41" t="str">
        <f>COMPLEX(COS($A773*'Med(1)'!$B$11),SIN($A773*'Med(1)'!$B$11))</f>
        <v>0.268227956996213-0.963355470782015i</v>
      </c>
      <c r="E773" s="41">
        <f>EXP(-A773*'Med(1)'!$B$10)</f>
        <v>0.999999999999997</v>
      </c>
      <c r="F773" s="41" t="str">
        <f t="shared" si="113"/>
        <v>0.808052064651731-0.589111076803067i</v>
      </c>
      <c r="G773" s="41" t="str">
        <f>COMPLEX(COS(-$A773*'Med(1)'!$B$11),SIN(-$A773*'Med(1)'!$B$11))</f>
        <v>0.268227956996213+0.963355470782015i</v>
      </c>
      <c r="H773" s="42" t="str">
        <f t="shared" si="110"/>
        <v>0</v>
      </c>
      <c r="I773" s="41">
        <f t="shared" si="111"/>
        <v>0</v>
      </c>
      <c r="J773" s="41">
        <f>EXP('Med(1)'!$B$10*(A773-$A$1002))</f>
        <v>0.99999999999999911</v>
      </c>
      <c r="K773" s="41">
        <f t="shared" si="114"/>
        <v>0</v>
      </c>
      <c r="L773" s="41">
        <f t="shared" si="115"/>
        <v>2.1444012297370499E-3</v>
      </c>
      <c r="M773" s="41">
        <f t="shared" si="116"/>
        <v>0</v>
      </c>
      <c r="N773" s="41"/>
    </row>
    <row r="774" spans="1:14" x14ac:dyDescent="0.25">
      <c r="A774" s="41">
        <f t="shared" si="112"/>
        <v>7.7200000000001226E-4</v>
      </c>
      <c r="B774" s="41">
        <f t="shared" si="109"/>
        <v>0.84381228315044998</v>
      </c>
      <c r="C774" s="41" t="str">
        <f t="shared" si="108"/>
        <v>0.784265533184626+0.620425316584224i</v>
      </c>
      <c r="D774" s="41" t="str">
        <f>COMPLEX(COS($A774*'Med(1)'!$B$11),SIN($A774*'Med(1)'!$B$11))</f>
        <v>0.328828807153572-0.94438954652514i</v>
      </c>
      <c r="E774" s="41">
        <f>EXP(-A774*'Med(1)'!$B$10)</f>
        <v>0.999999999999997</v>
      </c>
      <c r="F774" s="41" t="str">
        <f t="shared" si="113"/>
        <v>0.84381228315045-0.536638454459257i</v>
      </c>
      <c r="G774" s="41" t="str">
        <f>COMPLEX(COS(-$A774*'Med(1)'!$B$11),SIN(-$A774*'Med(1)'!$B$11))</f>
        <v>0.328828807153572+0.94438954652514i</v>
      </c>
      <c r="H774" s="42" t="str">
        <f t="shared" si="110"/>
        <v>0</v>
      </c>
      <c r="I774" s="41">
        <f t="shared" si="111"/>
        <v>0</v>
      </c>
      <c r="J774" s="41">
        <f>EXP('Med(1)'!$B$10*(A774-$A$1002))</f>
        <v>0.99999999999999911</v>
      </c>
      <c r="K774" s="41">
        <f t="shared" si="114"/>
        <v>0</v>
      </c>
      <c r="L774" s="41">
        <f t="shared" si="115"/>
        <v>2.2393013727833701E-3</v>
      </c>
      <c r="M774" s="41">
        <f t="shared" si="116"/>
        <v>0</v>
      </c>
      <c r="N774" s="41"/>
    </row>
    <row r="775" spans="1:14" x14ac:dyDescent="0.25">
      <c r="A775" s="41">
        <f t="shared" si="112"/>
        <v>7.7300000000001228E-4</v>
      </c>
      <c r="B775" s="41">
        <f t="shared" si="109"/>
        <v>0.87617010764692504</v>
      </c>
      <c r="C775" s="41" t="str">
        <f t="shared" si="108"/>
        <v>0.784265533184626+0.620425316584224i</v>
      </c>
      <c r="D775" s="41" t="str">
        <f>COMPLEX(COS($A775*'Med(1)'!$B$11),SIN($A775*'Med(1)'!$B$11))</f>
        <v>0.38810376388231-0.921615683710073i</v>
      </c>
      <c r="E775" s="41">
        <f>EXP(-A775*'Med(1)'!$B$10)</f>
        <v>0.999999999999997</v>
      </c>
      <c r="F775" s="41" t="str">
        <f t="shared" si="113"/>
        <v>0.876170107646925-0.482002015001981i</v>
      </c>
      <c r="G775" s="41" t="str">
        <f>COMPLEX(COS(-$A775*'Med(1)'!$B$11),SIN(-$A775*'Med(1)'!$B$11))</f>
        <v>0.38810376388231+0.921615683710073i</v>
      </c>
      <c r="H775" s="42" t="str">
        <f t="shared" si="110"/>
        <v>0</v>
      </c>
      <c r="I775" s="41">
        <f t="shared" si="111"/>
        <v>0</v>
      </c>
      <c r="J775" s="41">
        <f>EXP('Med(1)'!$B$10*(A775-$A$1002))</f>
        <v>0.99999999999999911</v>
      </c>
      <c r="K775" s="41">
        <f t="shared" si="114"/>
        <v>0</v>
      </c>
      <c r="L775" s="41">
        <f t="shared" si="115"/>
        <v>2.3251722735300501E-3</v>
      </c>
      <c r="M775" s="41">
        <f t="shared" si="116"/>
        <v>0</v>
      </c>
      <c r="N775" s="41"/>
    </row>
    <row r="776" spans="1:14" x14ac:dyDescent="0.25">
      <c r="A776" s="41">
        <f t="shared" si="112"/>
        <v>7.7400000000001231E-4</v>
      </c>
      <c r="B776" s="41">
        <f t="shared" si="109"/>
        <v>0.90499506591386503</v>
      </c>
      <c r="C776" s="41" t="str">
        <f t="shared" si="108"/>
        <v>0.784265533184626+0.620425316584224i</v>
      </c>
      <c r="D776" s="41" t="str">
        <f>COMPLEX(COS($A776*'Med(1)'!$B$11),SIN($A776*'Med(1)'!$B$11))</f>
        <v>0.445813820520285-0.895125710407822i</v>
      </c>
      <c r="E776" s="41">
        <f>EXP(-A776*'Med(1)'!$B$10)</f>
        <v>0.999999999999997</v>
      </c>
      <c r="F776" s="41" t="str">
        <f t="shared" si="113"/>
        <v>0.904995065913865-0.425422061806336i</v>
      </c>
      <c r="G776" s="41" t="str">
        <f>COMPLEX(COS(-$A776*'Med(1)'!$B$11),SIN(-$A776*'Med(1)'!$B$11))</f>
        <v>0.445813820520285+0.895125710407822i</v>
      </c>
      <c r="H776" s="42" t="str">
        <f t="shared" si="110"/>
        <v>0</v>
      </c>
      <c r="I776" s="41">
        <f t="shared" si="111"/>
        <v>0</v>
      </c>
      <c r="J776" s="41">
        <f>EXP('Med(1)'!$B$10*(A776-$A$1002))</f>
        <v>0.99999999999999911</v>
      </c>
      <c r="K776" s="41">
        <f t="shared" si="114"/>
        <v>0</v>
      </c>
      <c r="L776" s="41">
        <f t="shared" si="115"/>
        <v>2.4016676859653602E-3</v>
      </c>
      <c r="M776" s="41">
        <f t="shared" si="116"/>
        <v>0</v>
      </c>
      <c r="N776" s="41"/>
    </row>
    <row r="777" spans="1:14" x14ac:dyDescent="0.25">
      <c r="A777" s="41">
        <f t="shared" si="112"/>
        <v>7.7500000000001233E-4</v>
      </c>
      <c r="B777" s="41">
        <f t="shared" si="109"/>
        <v>0.93017093083881996</v>
      </c>
      <c r="C777" s="41" t="str">
        <f t="shared" si="108"/>
        <v>0.784265533184626+0.620425316584224i</v>
      </c>
      <c r="D777" s="41" t="str">
        <f>COMPLEX(COS($A777*'Med(1)'!$B$11),SIN($A777*'Med(1)'!$B$11))</f>
        <v>0.501726280347517-0.865026438676093i</v>
      </c>
      <c r="E777" s="41">
        <f>EXP(-A777*'Med(1)'!$B$10)</f>
        <v>0.999999999999997</v>
      </c>
      <c r="F777" s="41" t="str">
        <f t="shared" si="113"/>
        <v>0.93017093083882-0.36712673482387i</v>
      </c>
      <c r="G777" s="41" t="str">
        <f>COMPLEX(COS(-$A777*'Med(1)'!$B$11),SIN(-$A777*'Med(1)'!$B$11))</f>
        <v>0.501726280347517+0.865026438676093i</v>
      </c>
      <c r="H777" s="42" t="str">
        <f t="shared" si="110"/>
        <v>0</v>
      </c>
      <c r="I777" s="41">
        <f t="shared" si="111"/>
        <v>0</v>
      </c>
      <c r="J777" s="41">
        <f>EXP('Med(1)'!$B$10*(A777-$A$1002))</f>
        <v>0.99999999999999911</v>
      </c>
      <c r="K777" s="41">
        <f t="shared" si="114"/>
        <v>0</v>
      </c>
      <c r="L777" s="41">
        <f t="shared" si="115"/>
        <v>2.46847916763398E-3</v>
      </c>
      <c r="M777" s="41">
        <f t="shared" si="116"/>
        <v>0</v>
      </c>
      <c r="N777" s="41"/>
    </row>
    <row r="778" spans="1:14" x14ac:dyDescent="0.25">
      <c r="A778" s="41">
        <f t="shared" si="112"/>
        <v>7.7600000000001236E-4</v>
      </c>
      <c r="B778" s="41">
        <f t="shared" si="109"/>
        <v>0.95159618907157195</v>
      </c>
      <c r="C778" s="41" t="str">
        <f t="shared" si="108"/>
        <v>0.784265533184626+0.620425316584224i</v>
      </c>
      <c r="D778" s="41" t="str">
        <f>COMPLEX(COS($A778*'Med(1)'!$B$11),SIN($A778*'Med(1)'!$B$11))</f>
        <v>0.555615694858739-0.831439233874996i</v>
      </c>
      <c r="E778" s="41">
        <f>EXP(-A778*'Med(1)'!$B$10)</f>
        <v>0.999999999999997</v>
      </c>
      <c r="F778" s="41" t="str">
        <f t="shared" si="113"/>
        <v>0.951596189071572-0.307351090683694i</v>
      </c>
      <c r="G778" s="41" t="str">
        <f>COMPLEX(COS(-$A778*'Med(1)'!$B$11),SIN(-$A778*'Med(1)'!$B$11))</f>
        <v>0.555615694858739+0.831439233874996i</v>
      </c>
      <c r="H778" s="42" t="str">
        <f t="shared" si="110"/>
        <v>0</v>
      </c>
      <c r="I778" s="41">
        <f t="shared" si="111"/>
        <v>0</v>
      </c>
      <c r="J778" s="41">
        <f>EXP('Med(1)'!$B$10*(A778-$A$1002))</f>
        <v>0.99999999999999911</v>
      </c>
      <c r="K778" s="41">
        <f t="shared" si="114"/>
        <v>0</v>
      </c>
      <c r="L778" s="41">
        <f t="shared" si="115"/>
        <v>2.5253373233291199E-3</v>
      </c>
      <c r="M778" s="41">
        <f t="shared" si="116"/>
        <v>0</v>
      </c>
      <c r="N778" s="41"/>
    </row>
    <row r="779" spans="1:14" x14ac:dyDescent="0.25">
      <c r="A779" s="41">
        <f t="shared" si="112"/>
        <v>7.7700000000001238E-4</v>
      </c>
      <c r="B779" s="41">
        <f t="shared" si="109"/>
        <v>0.96918445034313605</v>
      </c>
      <c r="C779" s="41" t="str">
        <f t="shared" si="108"/>
        <v>0.784265533184626+0.620425316584224i</v>
      </c>
      <c r="D779" s="41" t="str">
        <f>COMPLEX(COS($A779*'Med(1)'!$B$11),SIN($A779*'Med(1)'!$B$11))</f>
        <v>0.607264772809929-0.794499525301372i</v>
      </c>
      <c r="E779" s="41">
        <f>EXP(-A779*'Med(1)'!$B$10)</f>
        <v>0.999999999999997</v>
      </c>
      <c r="F779" s="41" t="str">
        <f t="shared" si="113"/>
        <v>0.969184450343136-0.246336154904365i</v>
      </c>
      <c r="G779" s="41" t="str">
        <f>COMPLEX(COS(-$A779*'Med(1)'!$B$11),SIN(-$A779*'Med(1)'!$B$11))</f>
        <v>0.607264772809929+0.794499525301372i</v>
      </c>
      <c r="H779" s="42" t="str">
        <f t="shared" si="110"/>
        <v>0</v>
      </c>
      <c r="I779" s="41">
        <f t="shared" si="111"/>
        <v>0</v>
      </c>
      <c r="J779" s="41">
        <f>EXP('Med(1)'!$B$10*(A779-$A$1002))</f>
        <v>0.99999999999999911</v>
      </c>
      <c r="K779" s="41">
        <f t="shared" si="114"/>
        <v>0</v>
      </c>
      <c r="L779" s="41">
        <f t="shared" si="115"/>
        <v>2.57201289133962E-3</v>
      </c>
      <c r="M779" s="41">
        <f t="shared" si="116"/>
        <v>0</v>
      </c>
      <c r="N779" s="41"/>
    </row>
    <row r="780" spans="1:14" x14ac:dyDescent="0.25">
      <c r="A780" s="41">
        <f t="shared" si="112"/>
        <v>7.7800000000001241E-4</v>
      </c>
      <c r="B780" s="41">
        <f t="shared" si="109"/>
        <v>0.98286479580597796</v>
      </c>
      <c r="C780" s="41" t="str">
        <f t="shared" si="108"/>
        <v>0.784265533184626+0.620425316584224i</v>
      </c>
      <c r="D780" s="41" t="str">
        <f>COMPLEX(COS($A780*'Med(1)'!$B$11),SIN($A780*'Med(1)'!$B$11))</f>
        <v>0.656465256373435-0.754356260114914i</v>
      </c>
      <c r="E780" s="41">
        <f>EXP(-A780*'Med(1)'!$B$10)</f>
        <v>0.999999999999997</v>
      </c>
      <c r="F780" s="41" t="str">
        <f t="shared" si="113"/>
        <v>0.982864795805978-0.184327950038151i</v>
      </c>
      <c r="G780" s="41" t="str">
        <f>COMPLEX(COS(-$A780*'Med(1)'!$B$11),SIN(-$A780*'Med(1)'!$B$11))</f>
        <v>0.656465256373435+0.754356260114914i</v>
      </c>
      <c r="H780" s="42" t="str">
        <f t="shared" si="110"/>
        <v>0</v>
      </c>
      <c r="I780" s="41">
        <f t="shared" si="111"/>
        <v>0</v>
      </c>
      <c r="J780" s="41">
        <f>EXP('Med(1)'!$B$10*(A780-$A$1002))</f>
        <v>0.99999999999999911</v>
      </c>
      <c r="K780" s="41">
        <f t="shared" si="114"/>
        <v>0</v>
      </c>
      <c r="L780" s="41">
        <f t="shared" si="115"/>
        <v>2.60831766787205E-3</v>
      </c>
      <c r="M780" s="41">
        <f t="shared" si="116"/>
        <v>0</v>
      </c>
      <c r="N780" s="41"/>
    </row>
    <row r="781" spans="1:14" x14ac:dyDescent="0.25">
      <c r="A781" s="41">
        <f t="shared" si="112"/>
        <v>7.7900000000001243E-4</v>
      </c>
      <c r="B781" s="41">
        <f t="shared" si="109"/>
        <v>0.99258206399079596</v>
      </c>
      <c r="C781" s="41" t="str">
        <f t="shared" si="108"/>
        <v>0.784265533184626+0.620425316584224i</v>
      </c>
      <c r="D781" s="41" t="str">
        <f>COMPLEX(COS($A781*'Med(1)'!$B$11),SIN($A781*'Med(1)'!$B$11))</f>
        <v>0.703018760868761-0.711171302758029i</v>
      </c>
      <c r="E781" s="41">
        <f>EXP(-A781*'Med(1)'!$B$10)</f>
        <v>0.999999999999997</v>
      </c>
      <c r="F781" s="41" t="str">
        <f t="shared" si="113"/>
        <v>0.992582063990796-0.12157650366648i</v>
      </c>
      <c r="G781" s="41" t="str">
        <f>COMPLEX(COS(-$A781*'Med(1)'!$B$11),SIN(-$A781*'Med(1)'!$B$11))</f>
        <v>0.703018760868761+0.711171302758029i</v>
      </c>
      <c r="H781" s="42" t="str">
        <f t="shared" si="110"/>
        <v>0</v>
      </c>
      <c r="I781" s="41">
        <f t="shared" si="111"/>
        <v>0</v>
      </c>
      <c r="J781" s="41">
        <f>EXP('Med(1)'!$B$10*(A781-$A$1002))</f>
        <v>0.99999999999999911</v>
      </c>
      <c r="K781" s="41">
        <f t="shared" si="114"/>
        <v>0</v>
      </c>
      <c r="L781" s="41">
        <f t="shared" si="115"/>
        <v>2.6341052659201898E-3</v>
      </c>
      <c r="M781" s="41">
        <f t="shared" si="116"/>
        <v>0</v>
      </c>
      <c r="N781" s="41"/>
    </row>
    <row r="782" spans="1:14" x14ac:dyDescent="0.25">
      <c r="A782" s="41">
        <f t="shared" si="112"/>
        <v>7.8000000000001245E-4</v>
      </c>
      <c r="B782" s="41">
        <f t="shared" si="109"/>
        <v>0.99829707322691597</v>
      </c>
      <c r="C782" s="41" t="str">
        <f t="shared" si="108"/>
        <v>0.784265533184626+0.620425316584224i</v>
      </c>
      <c r="D782" s="41" t="str">
        <f>COMPLEX(COS($A782*'Med(1)'!$B$11),SIN($A782*'Med(1)'!$B$11))</f>
        <v>0.74673757468322-0.66511878229097i</v>
      </c>
      <c r="E782" s="41">
        <f>EXP(-A782*'Med(1)'!$B$10)</f>
        <v>0.999999999999997</v>
      </c>
      <c r="F782" s="41" t="str">
        <f t="shared" si="113"/>
        <v>0.998297073226916-0.058334840246364i</v>
      </c>
      <c r="G782" s="41" t="str">
        <f>COMPLEX(COS(-$A782*'Med(1)'!$B$11),SIN(-$A782*'Med(1)'!$B$11))</f>
        <v>0.74673757468322+0.66511878229097i</v>
      </c>
      <c r="H782" s="42" t="str">
        <f t="shared" si="110"/>
        <v>0</v>
      </c>
      <c r="I782" s="41">
        <f t="shared" si="111"/>
        <v>0</v>
      </c>
      <c r="J782" s="41">
        <f>EXP('Med(1)'!$B$10*(A782-$A$1002))</f>
        <v>0.99999999999999911</v>
      </c>
      <c r="K782" s="41">
        <f t="shared" si="114"/>
        <v>0</v>
      </c>
      <c r="L782" s="41">
        <f t="shared" si="115"/>
        <v>2.6492717055222898E-3</v>
      </c>
      <c r="M782" s="41">
        <f t="shared" si="116"/>
        <v>0</v>
      </c>
      <c r="N782" s="41"/>
    </row>
    <row r="783" spans="1:14" x14ac:dyDescent="0.25">
      <c r="A783" s="41">
        <f t="shared" si="112"/>
        <v>7.8100000000001248E-4</v>
      </c>
      <c r="B783" s="41">
        <f t="shared" si="109"/>
        <v>0.99998677962941596</v>
      </c>
      <c r="C783" s="41" t="str">
        <f t="shared" si="108"/>
        <v>0.784265533184626+0.620425316584224i</v>
      </c>
      <c r="D783" s="41" t="str">
        <f>COMPLEX(COS($A783*'Med(1)'!$B$11),SIN($A783*'Med(1)'!$B$11))</f>
        <v>0.787445416156929-0.616384390273992i</v>
      </c>
      <c r="E783" s="41">
        <f>EXP(-A783*'Med(1)'!$B$10)</f>
        <v>0.999999999999997</v>
      </c>
      <c r="F783" s="41" t="str">
        <f t="shared" si="113"/>
        <v>0.999986779629416+0.00514203912704603i</v>
      </c>
      <c r="G783" s="41" t="str">
        <f>COMPLEX(COS(-$A783*'Med(1)'!$B$11),SIN(-$A783*'Med(1)'!$B$11))</f>
        <v>0.787445416156929+0.616384390273992i</v>
      </c>
      <c r="H783" s="42" t="str">
        <f t="shared" si="110"/>
        <v>0</v>
      </c>
      <c r="I783" s="41">
        <f t="shared" si="111"/>
        <v>0</v>
      </c>
      <c r="J783" s="41">
        <f>EXP('Med(1)'!$B$10*(A783-$A$1002))</f>
        <v>0.99999999999999911</v>
      </c>
      <c r="K783" s="41">
        <f t="shared" si="114"/>
        <v>0</v>
      </c>
      <c r="L783" s="41">
        <f t="shared" si="115"/>
        <v>2.65375583302585E-3</v>
      </c>
      <c r="M783" s="41">
        <f t="shared" si="116"/>
        <v>0</v>
      </c>
      <c r="N783" s="41"/>
    </row>
    <row r="784" spans="1:14" x14ac:dyDescent="0.25">
      <c r="A784" s="41">
        <f t="shared" si="112"/>
        <v>7.820000000000125E-4</v>
      </c>
      <c r="B784" s="41">
        <f t="shared" si="109"/>
        <v>0.99764437001597694</v>
      </c>
      <c r="C784" s="41" t="str">
        <f t="shared" si="108"/>
        <v>0.784265533184626+0.620425316584224i</v>
      </c>
      <c r="D784" s="41" t="str">
        <f>COMPLEX(COS($A784*'Med(1)'!$B$11),SIN($A784*'Med(1)'!$B$11))</f>
        <v>0.824978144380296-0.565164632027557i</v>
      </c>
      <c r="E784" s="41">
        <f>EXP(-A784*'Med(1)'!$B$10)</f>
        <v>0.999999999999997</v>
      </c>
      <c r="F784" s="41" t="str">
        <f t="shared" si="113"/>
        <v>0.997644370015977+0.0685981849280262i</v>
      </c>
      <c r="G784" s="41" t="str">
        <f>COMPLEX(COS(-$A784*'Med(1)'!$B$11),SIN(-$A784*'Med(1)'!$B$11))</f>
        <v>0.824978144380296+0.565164632027557i</v>
      </c>
      <c r="H784" s="42" t="str">
        <f t="shared" si="110"/>
        <v>0</v>
      </c>
      <c r="I784" s="41">
        <f t="shared" si="111"/>
        <v>0</v>
      </c>
      <c r="J784" s="41">
        <f>EXP('Med(1)'!$B$10*(A784-$A$1002))</f>
        <v>0.99999999999999911</v>
      </c>
      <c r="K784" s="41">
        <f t="shared" si="114"/>
        <v>0</v>
      </c>
      <c r="L784" s="41">
        <f t="shared" si="115"/>
        <v>2.6475395676695199E-3</v>
      </c>
      <c r="M784" s="41">
        <f t="shared" si="116"/>
        <v>0</v>
      </c>
      <c r="N784" s="41"/>
    </row>
    <row r="785" spans="1:14" x14ac:dyDescent="0.25">
      <c r="A785" s="41">
        <f t="shared" si="112"/>
        <v>7.8300000000001253E-4</v>
      </c>
      <c r="B785" s="41">
        <f t="shared" si="109"/>
        <v>0.99127928937877996</v>
      </c>
      <c r="C785" s="41" t="str">
        <f t="shared" si="108"/>
        <v>0.784265533184626+0.620425316584224i</v>
      </c>
      <c r="D785" s="41" t="str">
        <f>COMPLEX(COS($A785*'Med(1)'!$B$11),SIN($A785*'Med(1)'!$B$11))</f>
        <v>0.859184421037987-0.511666034289573i</v>
      </c>
      <c r="E785" s="41">
        <f>EXP(-A785*'Med(1)'!$B$10)</f>
        <v>0.999999999999997</v>
      </c>
      <c r="F785" s="41" t="str">
        <f t="shared" si="113"/>
        <v>0.99127928937878+0.131777731232151i</v>
      </c>
      <c r="G785" s="41" t="str">
        <f>COMPLEX(COS(-$A785*'Med(1)'!$B$11),SIN(-$A785*'Med(1)'!$B$11))</f>
        <v>0.859184421037987+0.511666034289573i</v>
      </c>
      <c r="H785" s="42" t="str">
        <f t="shared" si="110"/>
        <v>0</v>
      </c>
      <c r="I785" s="41">
        <f t="shared" si="111"/>
        <v>0</v>
      </c>
      <c r="J785" s="41">
        <f>EXP('Med(1)'!$B$10*(A785-$A$1002))</f>
        <v>0.99999999999999911</v>
      </c>
      <c r="K785" s="41">
        <f t="shared" si="114"/>
        <v>0</v>
      </c>
      <c r="L785" s="41">
        <f t="shared" si="115"/>
        <v>2.6306479744877599E-3</v>
      </c>
      <c r="M785" s="41">
        <f t="shared" si="116"/>
        <v>0</v>
      </c>
      <c r="N785" s="41"/>
    </row>
    <row r="786" spans="1:14" x14ac:dyDescent="0.25">
      <c r="A786" s="41">
        <f t="shared" si="112"/>
        <v>7.8400000000001255E-4</v>
      </c>
      <c r="B786" s="41">
        <f t="shared" si="109"/>
        <v>0.98091720280071204</v>
      </c>
      <c r="C786" s="41" t="str">
        <f t="shared" si="108"/>
        <v>0.784265533184626+0.620425316584224i</v>
      </c>
      <c r="D786" s="41" t="str">
        <f>COMPLEX(COS($A786*'Med(1)'!$B$11),SIN($A786*'Med(1)'!$B$11))</f>
        <v>0.889926320630613-0.456104312464658i</v>
      </c>
      <c r="E786" s="41">
        <f>EXP(-A786*'Med(1)'!$B$10)</f>
        <v>0.999999999999997</v>
      </c>
      <c r="F786" s="41" t="str">
        <f t="shared" si="113"/>
        <v>0.980917202800712+0.194425927410978i</v>
      </c>
      <c r="G786" s="41" t="str">
        <f>COMPLEX(COS(-$A786*'Med(1)'!$B$11),SIN(-$A786*'Med(1)'!$B$11))</f>
        <v>0.889926320630613+0.456104312464658i</v>
      </c>
      <c r="H786" s="42" t="str">
        <f t="shared" si="110"/>
        <v>0</v>
      </c>
      <c r="I786" s="41">
        <f t="shared" si="111"/>
        <v>0</v>
      </c>
      <c r="J786" s="41">
        <f>EXP('Med(1)'!$B$10*(A786-$A$1002))</f>
        <v>0.99999999999999911</v>
      </c>
      <c r="K786" s="41">
        <f t="shared" si="114"/>
        <v>0</v>
      </c>
      <c r="L786" s="41">
        <f t="shared" si="115"/>
        <v>2.6031491632444201E-3</v>
      </c>
      <c r="M786" s="41">
        <f t="shared" si="116"/>
        <v>0</v>
      </c>
      <c r="N786" s="41"/>
    </row>
    <row r="787" spans="1:14" x14ac:dyDescent="0.25">
      <c r="A787" s="41">
        <f t="shared" si="112"/>
        <v>7.8500000000001258E-4</v>
      </c>
      <c r="B787" s="41">
        <f t="shared" si="109"/>
        <v>0.966599891969391</v>
      </c>
      <c r="C787" s="41" t="str">
        <f t="shared" si="108"/>
        <v>0.784265533184626+0.620425316584224i</v>
      </c>
      <c r="D787" s="41" t="str">
        <f>COMPLEX(COS($A787*'Med(1)'!$B$11),SIN($A787*'Med(1)'!$B$11))</f>
        <v>0.917079886613718-0.398703500823067i</v>
      </c>
      <c r="E787" s="41">
        <f>EXP(-A787*'Med(1)'!$B$10)</f>
        <v>0.99999999999999689</v>
      </c>
      <c r="F787" s="41" t="str">
        <f t="shared" si="113"/>
        <v>0.966599891969391+0.25629016532976i</v>
      </c>
      <c r="G787" s="41" t="str">
        <f>COMPLEX(COS(-$A787*'Med(1)'!$B$11),SIN(-$A787*'Med(1)'!$B$11))</f>
        <v>0.917079886613718+0.398703500823067i</v>
      </c>
      <c r="H787" s="42" t="str">
        <f t="shared" si="110"/>
        <v>0</v>
      </c>
      <c r="I787" s="41">
        <f t="shared" si="111"/>
        <v>0</v>
      </c>
      <c r="J787" s="41">
        <f>EXP('Med(1)'!$B$10*(A787-$A$1002))</f>
        <v>0.99999999999999911</v>
      </c>
      <c r="K787" s="41">
        <f t="shared" si="114"/>
        <v>0</v>
      </c>
      <c r="L787" s="41">
        <f t="shared" si="115"/>
        <v>2.5651540138026002E-3</v>
      </c>
      <c r="M787" s="41">
        <f t="shared" si="116"/>
        <v>0</v>
      </c>
      <c r="N787" s="41"/>
    </row>
    <row r="788" spans="1:14" x14ac:dyDescent="0.25">
      <c r="A788" s="41">
        <f t="shared" si="112"/>
        <v>7.860000000000126E-4</v>
      </c>
      <c r="B788" s="41">
        <f t="shared" si="109"/>
        <v>0.94838508670633104</v>
      </c>
      <c r="C788" s="41" t="str">
        <f t="shared" si="108"/>
        <v>0.784265533184626+0.620425316584224i</v>
      </c>
      <c r="D788" s="41" t="str">
        <f>COMPLEX(COS($A788*'Med(1)'!$B$11),SIN($A788*'Med(1)'!$B$11))</f>
        <v>0.940535631211545-0.339695049156593i</v>
      </c>
      <c r="E788" s="41">
        <f>EXP(-A788*'Med(1)'!$B$10)</f>
        <v>0.99999999999999689</v>
      </c>
      <c r="F788" s="41" t="str">
        <f t="shared" si="113"/>
        <v>0.948385086706331+0.317120997906192i</v>
      </c>
      <c r="G788" s="41" t="str">
        <f>COMPLEX(COS(-$A788*'Med(1)'!$B$11),SIN(-$A788*'Med(1)'!$B$11))</f>
        <v>0.940535631211545+0.339695049156593i</v>
      </c>
      <c r="H788" s="42" t="str">
        <f t="shared" si="110"/>
        <v>0</v>
      </c>
      <c r="I788" s="41">
        <f t="shared" si="111"/>
        <v>0</v>
      </c>
      <c r="J788" s="41">
        <f>EXP('Med(1)'!$B$10*(A788-$A$1002))</f>
        <v>0.99999999999999922</v>
      </c>
      <c r="K788" s="41">
        <f t="shared" si="114"/>
        <v>0</v>
      </c>
      <c r="L788" s="41">
        <f t="shared" si="115"/>
        <v>2.5168157290382902E-3</v>
      </c>
      <c r="M788" s="41">
        <f t="shared" si="116"/>
        <v>0</v>
      </c>
      <c r="N788" s="41"/>
    </row>
    <row r="789" spans="1:14" x14ac:dyDescent="0.25">
      <c r="A789" s="41">
        <f t="shared" si="112"/>
        <v>7.8700000000001262E-4</v>
      </c>
      <c r="B789" s="41">
        <f t="shared" si="109"/>
        <v>0.92634623219053802</v>
      </c>
      <c r="C789" s="41" t="str">
        <f t="shared" si="108"/>
        <v>0.784265533184626+0.620425316584224i</v>
      </c>
      <c r="D789" s="41" t="str">
        <f>COMPLEX(COS($A789*'Med(1)'!$B$11),SIN($A789*'Med(1)'!$B$11))</f>
        <v>0.960198976890281-0.279316889533838i</v>
      </c>
      <c r="E789" s="41">
        <f>EXP(-A789*'Med(1)'!$B$10)</f>
        <v>0.99999999999999689</v>
      </c>
      <c r="F789" s="41" t="str">
        <f t="shared" si="113"/>
        <v>0.926346232190538+0.376673144923273i</v>
      </c>
      <c r="G789" s="41" t="str">
        <f>COMPLEX(COS(-$A789*'Med(1)'!$B$11),SIN(-$A789*'Med(1)'!$B$11))</f>
        <v>0.960198976890281+0.279316889533838i</v>
      </c>
      <c r="H789" s="42" t="str">
        <f t="shared" si="110"/>
        <v>0</v>
      </c>
      <c r="I789" s="41">
        <f t="shared" si="111"/>
        <v>0</v>
      </c>
      <c r="J789" s="41">
        <f>EXP('Med(1)'!$B$10*(A789-$A$1002))</f>
        <v>0.99999999999999922</v>
      </c>
      <c r="K789" s="41">
        <f t="shared" si="114"/>
        <v>0</v>
      </c>
      <c r="L789" s="41">
        <f t="shared" si="115"/>
        <v>2.4583292171004301E-3</v>
      </c>
      <c r="M789" s="41">
        <f t="shared" si="116"/>
        <v>0</v>
      </c>
      <c r="N789" s="41"/>
    </row>
    <row r="790" spans="1:14" x14ac:dyDescent="0.25">
      <c r="A790" s="41">
        <f t="shared" si="112"/>
        <v>7.8800000000001265E-4</v>
      </c>
      <c r="B790" s="41">
        <f t="shared" si="109"/>
        <v>0.90057219281509504</v>
      </c>
      <c r="C790" s="41" t="str">
        <f t="shared" si="108"/>
        <v>0.784265533184626+0.620425316584224i</v>
      </c>
      <c r="D790" s="41" t="str">
        <f>COMPLEX(COS($A790*'Med(1)'!$B$11),SIN($A790*'Med(1)'!$B$11))</f>
        <v>0.975990637710699-0.21781247691779i</v>
      </c>
      <c r="E790" s="41">
        <f>EXP(-A790*'Med(1)'!$B$10)</f>
        <v>0.99999999999999689</v>
      </c>
      <c r="F790" s="41" t="str">
        <f t="shared" si="113"/>
        <v>0.900572192815095+0.434706482040703i</v>
      </c>
      <c r="G790" s="41" t="str">
        <f>COMPLEX(COS(-$A790*'Med(1)'!$B$11),SIN(-$A790*'Med(1)'!$B$11))</f>
        <v>0.975990637710699+0.21781247691779i</v>
      </c>
      <c r="H790" s="42" t="str">
        <f t="shared" si="110"/>
        <v>0</v>
      </c>
      <c r="I790" s="41">
        <f t="shared" si="111"/>
        <v>0</v>
      </c>
      <c r="J790" s="41">
        <f>EXP('Med(1)'!$B$10*(A790-$A$1002))</f>
        <v>0.99999999999999922</v>
      </c>
      <c r="K790" s="41">
        <f t="shared" si="114"/>
        <v>0</v>
      </c>
      <c r="L790" s="41">
        <f t="shared" si="115"/>
        <v>2.38993030550825E-3</v>
      </c>
      <c r="M790" s="41">
        <f t="shared" si="116"/>
        <v>0</v>
      </c>
      <c r="N790" s="41"/>
    </row>
    <row r="791" spans="1:14" x14ac:dyDescent="0.25">
      <c r="A791" s="41">
        <f t="shared" si="112"/>
        <v>7.8900000000001267E-4</v>
      </c>
      <c r="B791" s="41">
        <f t="shared" si="109"/>
        <v>0.87116689387089297</v>
      </c>
      <c r="C791" s="41" t="str">
        <f t="shared" si="108"/>
        <v>0.784265533184626+0.620425316584224i</v>
      </c>
      <c r="D791" s="41" t="str">
        <f>COMPLEX(COS($A791*'Med(1)'!$B$11),SIN($A791*'Med(1)'!$B$11))</f>
        <v>0.987846939022487-0.155429807514202i</v>
      </c>
      <c r="E791" s="41">
        <f>EXP(-A791*'Med(1)'!$B$10)</f>
        <v>0.99999999999999689</v>
      </c>
      <c r="F791" s="41" t="str">
        <f t="shared" si="113"/>
        <v>0.871166893870893+0.490987009016872i</v>
      </c>
      <c r="G791" s="41" t="str">
        <f>COMPLEX(COS(-$A791*'Med(1)'!$B$11),SIN(-$A791*'Med(1)'!$B$11))</f>
        <v>0.987846939022487+0.155429807514202i</v>
      </c>
      <c r="H791" s="42" t="str">
        <f t="shared" si="110"/>
        <v>0</v>
      </c>
      <c r="I791" s="41">
        <f t="shared" si="111"/>
        <v>0</v>
      </c>
      <c r="J791" s="41">
        <f>EXP('Med(1)'!$B$10*(A791-$A$1002))</f>
        <v>0.99999999999999922</v>
      </c>
      <c r="K791" s="41">
        <f t="shared" si="114"/>
        <v>0</v>
      </c>
      <c r="L791" s="41">
        <f t="shared" si="115"/>
        <v>2.3118947902547801E-3</v>
      </c>
      <c r="M791" s="41">
        <f t="shared" si="116"/>
        <v>0</v>
      </c>
      <c r="N791" s="41"/>
    </row>
    <row r="792" spans="1:14" x14ac:dyDescent="0.25">
      <c r="A792" s="41">
        <f t="shared" si="112"/>
        <v>7.900000000000127E-4</v>
      </c>
      <c r="B792" s="41">
        <f t="shared" si="109"/>
        <v>0.83824890250226503</v>
      </c>
      <c r="C792" s="41" t="str">
        <f t="shared" si="108"/>
        <v>0.784265533184626+0.620425316584224i</v>
      </c>
      <c r="D792" s="41" t="str">
        <f>COMPLEX(COS($A792*'Med(1)'!$B$11),SIN($A792*'Med(1)'!$B$11))</f>
        <v>0.995720074211212-0.0924204188089281i</v>
      </c>
      <c r="E792" s="41">
        <f>EXP(-A792*'Med(1)'!$B$10)</f>
        <v>0.99999999999999689</v>
      </c>
      <c r="F792" s="41" t="str">
        <f t="shared" si="113"/>
        <v>0.838248902502265+0.545287793237426i</v>
      </c>
      <c r="G792" s="41" t="str">
        <f>COMPLEX(COS(-$A792*'Med(1)'!$B$11),SIN(-$A792*'Med(1)'!$B$11))</f>
        <v>0.995720074211212+0.0924204188089281i</v>
      </c>
      <c r="H792" s="42" t="str">
        <f t="shared" si="110"/>
        <v>0</v>
      </c>
      <c r="I792" s="41">
        <f t="shared" si="111"/>
        <v>0</v>
      </c>
      <c r="J792" s="41">
        <f>EXP('Med(1)'!$B$10*(A792-$A$1002))</f>
        <v>0.99999999999999922</v>
      </c>
      <c r="K792" s="41">
        <f t="shared" si="114"/>
        <v>0</v>
      </c>
      <c r="L792" s="41">
        <f t="shared" si="115"/>
        <v>2.2245373237506998E-3</v>
      </c>
      <c r="M792" s="41">
        <f t="shared" si="116"/>
        <v>0</v>
      </c>
      <c r="N792" s="41"/>
    </row>
    <row r="793" spans="1:14" x14ac:dyDescent="0.25">
      <c r="A793" s="41">
        <f t="shared" si="112"/>
        <v>7.9100000000001272E-4</v>
      </c>
      <c r="B793" s="41">
        <f t="shared" si="109"/>
        <v>0.80195094962416602</v>
      </c>
      <c r="C793" s="41" t="str">
        <f t="shared" si="108"/>
        <v>0.784265533184626+0.620425316584224i</v>
      </c>
      <c r="D793" s="41" t="str">
        <f>COMPLEX(COS($A793*'Med(1)'!$B$11),SIN($A793*'Med(1)'!$B$11))</f>
        <v>0.999578297462694-0.0290383753261332i</v>
      </c>
      <c r="E793" s="41">
        <f>EXP(-A793*'Med(1)'!$B$10)</f>
        <v>0.99999999999999689</v>
      </c>
      <c r="F793" s="41" t="str">
        <f t="shared" si="113"/>
        <v>0.801950949624166+0.597389884746044i</v>
      </c>
      <c r="G793" s="41" t="str">
        <f>COMPLEX(COS(-$A793*'Med(1)'!$B$11),SIN(-$A793*'Med(1)'!$B$11))</f>
        <v>0.999578297462694+0.0290383753261332i</v>
      </c>
      <c r="H793" s="42" t="str">
        <f t="shared" si="110"/>
        <v>0</v>
      </c>
      <c r="I793" s="41">
        <f t="shared" si="111"/>
        <v>0</v>
      </c>
      <c r="J793" s="41">
        <f>EXP('Med(1)'!$B$10*(A793-$A$1002))</f>
        <v>0.99999999999999922</v>
      </c>
      <c r="K793" s="41">
        <f t="shared" si="114"/>
        <v>0</v>
      </c>
      <c r="L793" s="41">
        <f t="shared" si="115"/>
        <v>2.1282101460925701E-3</v>
      </c>
      <c r="M793" s="41">
        <f t="shared" si="116"/>
        <v>0</v>
      </c>
      <c r="N793" s="41"/>
    </row>
    <row r="794" spans="1:14" x14ac:dyDescent="0.25">
      <c r="A794" s="41">
        <f t="shared" si="112"/>
        <v>7.9200000000001275E-4</v>
      </c>
      <c r="B794" s="41">
        <f t="shared" si="109"/>
        <v>0.76241939472867604</v>
      </c>
      <c r="C794" s="41" t="str">
        <f t="shared" si="108"/>
        <v>0.784265533184626+0.620425316584224i</v>
      </c>
      <c r="D794" s="41" t="str">
        <f>COMPLEX(COS($A794*'Med(1)'!$B$11),SIN($A794*'Med(1)'!$B$11))</f>
        <v>0.999406051767498+0.034460755802826i</v>
      </c>
      <c r="E794" s="41">
        <f>EXP(-A794*'Med(1)'!$B$10)</f>
        <v>0.99999999999999689</v>
      </c>
      <c r="F794" s="41" t="str">
        <f t="shared" si="113"/>
        <v>0.762419394728676+0.647083199087686i</v>
      </c>
      <c r="G794" s="41" t="str">
        <f>COMPLEX(COS(-$A794*'Med(1)'!$B$11),SIN(-$A794*'Med(1)'!$B$11))</f>
        <v>0.999406051767498-0.034460755802826i</v>
      </c>
      <c r="H794" s="42" t="str">
        <f t="shared" si="110"/>
        <v>0</v>
      </c>
      <c r="I794" s="41">
        <f t="shared" si="111"/>
        <v>0</v>
      </c>
      <c r="J794" s="41">
        <f>EXP('Med(1)'!$B$10*(A794-$A$1002))</f>
        <v>0.99999999999999922</v>
      </c>
      <c r="K794" s="41">
        <f t="shared" si="114"/>
        <v>0</v>
      </c>
      <c r="L794" s="41">
        <f t="shared" si="115"/>
        <v>2.0233016647710801E-3</v>
      </c>
      <c r="M794" s="41">
        <f t="shared" si="116"/>
        <v>0</v>
      </c>
      <c r="N794" s="41"/>
    </row>
    <row r="795" spans="1:14" x14ac:dyDescent="0.25">
      <c r="A795" s="41">
        <f t="shared" si="112"/>
        <v>7.9300000000001277E-4</v>
      </c>
      <c r="B795" s="41">
        <f t="shared" si="109"/>
        <v>0.71981363573872104</v>
      </c>
      <c r="C795" s="41" t="str">
        <f t="shared" si="108"/>
        <v>0.784265533184626+0.620425316584224i</v>
      </c>
      <c r="D795" s="41" t="str">
        <f>COMPLEX(COS($A795*'Med(1)'!$B$11),SIN($A795*'Med(1)'!$B$11))</f>
        <v>0.995204031649431+0.0978209353293996i</v>
      </c>
      <c r="E795" s="41">
        <f>EXP(-A795*'Med(1)'!$B$10)</f>
        <v>0.99999999999999689</v>
      </c>
      <c r="F795" s="41" t="str">
        <f t="shared" si="113"/>
        <v>0.719813635738721+0.694167364404723i</v>
      </c>
      <c r="G795" s="41" t="str">
        <f>COMPLEX(COS(-$A795*'Med(1)'!$B$11),SIN(-$A795*'Med(1)'!$B$11))</f>
        <v>0.995204031649431-0.0978209353293996i</v>
      </c>
      <c r="H795" s="42" t="str">
        <f t="shared" si="110"/>
        <v>0</v>
      </c>
      <c r="I795" s="41">
        <f t="shared" si="111"/>
        <v>0</v>
      </c>
      <c r="J795" s="41">
        <f>EXP('Med(1)'!$B$10*(A795-$A$1002))</f>
        <v>0.99999999999999922</v>
      </c>
      <c r="K795" s="41">
        <f t="shared" si="114"/>
        <v>0</v>
      </c>
      <c r="L795" s="41">
        <f t="shared" si="115"/>
        <v>1.9102348885463099E-3</v>
      </c>
      <c r="M795" s="41">
        <f t="shared" si="116"/>
        <v>0</v>
      </c>
      <c r="N795" s="41"/>
    </row>
    <row r="796" spans="1:14" x14ac:dyDescent="0.25">
      <c r="A796" s="41">
        <f t="shared" si="112"/>
        <v>7.9400000000001279E-4</v>
      </c>
      <c r="B796" s="41">
        <f t="shared" si="109"/>
        <v>0.67430546628866395</v>
      </c>
      <c r="C796" s="41" t="str">
        <f t="shared" si="108"/>
        <v>0.784265533184626+0.620425316584224i</v>
      </c>
      <c r="D796" s="41" t="str">
        <f>COMPLEX(COS($A796*'Med(1)'!$B$11),SIN($A796*'Med(1)'!$B$11))</f>
        <v>0.986989180365107+0.160786684281426i</v>
      </c>
      <c r="E796" s="41">
        <f>EXP(-A796*'Med(1)'!$B$10)</f>
        <v>0.99999999999999689</v>
      </c>
      <c r="F796" s="41" t="str">
        <f t="shared" si="113"/>
        <v>0.674305466288664+0.738452529370184i</v>
      </c>
      <c r="G796" s="41" t="str">
        <f>COMPLEX(COS(-$A796*'Med(1)'!$B$11),SIN(-$A796*'Med(1)'!$B$11))</f>
        <v>0.986989180365107-0.160786684281426i</v>
      </c>
      <c r="H796" s="42" t="str">
        <f t="shared" si="110"/>
        <v>0</v>
      </c>
      <c r="I796" s="41">
        <f t="shared" si="111"/>
        <v>0</v>
      </c>
      <c r="J796" s="41">
        <f>EXP('Med(1)'!$B$10*(A796-$A$1002))</f>
        <v>0.99999999999999922</v>
      </c>
      <c r="K796" s="41">
        <f t="shared" si="114"/>
        <v>0</v>
      </c>
      <c r="L796" s="41">
        <f t="shared" si="115"/>
        <v>1.7894657218047499E-3</v>
      </c>
      <c r="M796" s="41">
        <f t="shared" si="116"/>
        <v>0</v>
      </c>
      <c r="N796" s="41"/>
    </row>
    <row r="797" spans="1:14" x14ac:dyDescent="0.25">
      <c r="A797" s="41">
        <f t="shared" si="112"/>
        <v>7.9500000000001282E-4</v>
      </c>
      <c r="B797" s="41">
        <f t="shared" si="109"/>
        <v>0.62607838302330598</v>
      </c>
      <c r="C797" s="41" t="str">
        <f t="shared" si="108"/>
        <v>0.784265533184626+0.620425316584224i</v>
      </c>
      <c r="D797" s="41" t="str">
        <f>COMPLEX(COS($A797*'Med(1)'!$B$11),SIN($A797*'Med(1)'!$B$11))</f>
        <v>0.974794621585866+0.223104114097585i</v>
      </c>
      <c r="E797" s="41">
        <f>EXP(-A797*'Med(1)'!$B$10)</f>
        <v>0.99999999999999689</v>
      </c>
      <c r="F797" s="41" t="str">
        <f t="shared" si="113"/>
        <v>0.626078383023306+0.779760128700433i</v>
      </c>
      <c r="G797" s="41" t="str">
        <f>COMPLEX(COS(-$A797*'Med(1)'!$B$11),SIN(-$A797*'Med(1)'!$B$11))</f>
        <v>0.974794621585866-0.223104114097585i</v>
      </c>
      <c r="H797" s="42" t="str">
        <f t="shared" si="110"/>
        <v>0</v>
      </c>
      <c r="I797" s="41">
        <f t="shared" si="111"/>
        <v>0</v>
      </c>
      <c r="J797" s="41">
        <f>EXP('Med(1)'!$B$10*(A797-$A$1002))</f>
        <v>0.99999999999999922</v>
      </c>
      <c r="K797" s="41">
        <f t="shared" si="114"/>
        <v>0</v>
      </c>
      <c r="L797" s="41">
        <f t="shared" si="115"/>
        <v>1.6614811262757E-3</v>
      </c>
      <c r="M797" s="41">
        <f t="shared" si="116"/>
        <v>0</v>
      </c>
      <c r="N797" s="41"/>
    </row>
    <row r="798" spans="1:14" x14ac:dyDescent="0.25">
      <c r="A798" s="41">
        <f t="shared" si="112"/>
        <v>7.9600000000001284E-4</v>
      </c>
      <c r="B798" s="41">
        <f t="shared" si="109"/>
        <v>0.57532684570830195</v>
      </c>
      <c r="C798" s="41" t="str">
        <f t="shared" si="108"/>
        <v>0.784265533184626+0.620425316584224i</v>
      </c>
      <c r="D798" s="41" t="str">
        <f>COMPLEX(COS($A798*'Med(1)'!$B$11),SIN($A798*'Med(1)'!$B$11))</f>
        <v>0.95866952583752+0.284521950349116i</v>
      </c>
      <c r="E798" s="41">
        <f>EXP(-A798*'Med(1)'!$B$10)</f>
        <v>0.99999999999999689</v>
      </c>
      <c r="F798" s="41" t="str">
        <f t="shared" si="113"/>
        <v>0.575326845708302+0.817923603160668i</v>
      </c>
      <c r="G798" s="41" t="str">
        <f>COMPLEX(COS(-$A798*'Med(1)'!$B$11),SIN(-$A798*'Med(1)'!$B$11))</f>
        <v>0.95866952583752-0.284521950349116i</v>
      </c>
      <c r="H798" s="42" t="str">
        <f t="shared" si="110"/>
        <v>0</v>
      </c>
      <c r="I798" s="41">
        <f t="shared" si="111"/>
        <v>0</v>
      </c>
      <c r="J798" s="41">
        <f>EXP('Med(1)'!$B$10*(A798-$A$1002))</f>
        <v>0.99999999999999922</v>
      </c>
      <c r="K798" s="41">
        <f t="shared" si="114"/>
        <v>0</v>
      </c>
      <c r="L798" s="41">
        <f t="shared" si="115"/>
        <v>1.5267971575190001E-3</v>
      </c>
      <c r="M798" s="41">
        <f t="shared" si="116"/>
        <v>0</v>
      </c>
      <c r="N798" s="41"/>
    </row>
    <row r="799" spans="1:14" x14ac:dyDescent="0.25">
      <c r="A799" s="41">
        <f t="shared" si="112"/>
        <v>7.9700000000001287E-4</v>
      </c>
      <c r="B799" s="41">
        <f t="shared" si="109"/>
        <v>0.52225549313550601</v>
      </c>
      <c r="C799" s="41" t="str">
        <f t="shared" si="108"/>
        <v>0.784265533184626+0.620425316584224i</v>
      </c>
      <c r="D799" s="41" t="str">
        <f>COMPLEX(COS($A799*'Med(1)'!$B$11),SIN($A799*'Med(1)'!$B$11))</f>
        <v>0.938678912236474+0.344792545920804i</v>
      </c>
      <c r="E799" s="41">
        <f>EXP(-A799*'Med(1)'!$B$10)</f>
        <v>0.99999999999999689</v>
      </c>
      <c r="F799" s="41" t="str">
        <f t="shared" si="113"/>
        <v>0.522255493135506+0.852789071159911i</v>
      </c>
      <c r="G799" s="41" t="str">
        <f>COMPLEX(COS(-$A799*'Med(1)'!$B$11),SIN(-$A799*'Med(1)'!$B$11))</f>
        <v>0.938678912236474-0.344792545920804i</v>
      </c>
      <c r="H799" s="42" t="str">
        <f t="shared" si="110"/>
        <v>0</v>
      </c>
      <c r="I799" s="41">
        <f t="shared" si="111"/>
        <v>0</v>
      </c>
      <c r="J799" s="41">
        <f>EXP('Med(1)'!$B$10*(A799-$A$1002))</f>
        <v>0.99999999999999922</v>
      </c>
      <c r="K799" s="41">
        <f t="shared" si="114"/>
        <v>0</v>
      </c>
      <c r="L799" s="41">
        <f t="shared" si="115"/>
        <v>1.3859568841017599E-3</v>
      </c>
      <c r="M799" s="41">
        <f t="shared" si="116"/>
        <v>0</v>
      </c>
      <c r="N799" s="41"/>
    </row>
    <row r="800" spans="1:14" x14ac:dyDescent="0.25">
      <c r="A800" s="41">
        <f t="shared" si="112"/>
        <v>7.9800000000001289E-4</v>
      </c>
      <c r="B800" s="41">
        <f t="shared" si="109"/>
        <v>0.46707831798467098</v>
      </c>
      <c r="C800" s="41" t="str">
        <f t="shared" si="108"/>
        <v>0.784265533184626+0.620425316584224i</v>
      </c>
      <c r="D800" s="41" t="str">
        <f>COMPLEX(COS($A800*'Med(1)'!$B$11),SIN($A800*'Med(1)'!$B$11))</f>
        <v>0.914903386321632+0.40367287956613i</v>
      </c>
      <c r="E800" s="41">
        <f>EXP(-A800*'Med(1)'!$B$10)</f>
        <v>0.99999999999999689</v>
      </c>
      <c r="F800" s="41" t="str">
        <f t="shared" si="113"/>
        <v>0.467078317984671+0.884215949227679i</v>
      </c>
      <c r="G800" s="41" t="str">
        <f>COMPLEX(COS(-$A800*'Med(1)'!$B$11),SIN(-$A800*'Med(1)'!$B$11))</f>
        <v>0.914903386321632-0.40367287956613i</v>
      </c>
      <c r="H800" s="42" t="str">
        <f t="shared" si="110"/>
        <v>0</v>
      </c>
      <c r="I800" s="41">
        <f t="shared" si="111"/>
        <v>0</v>
      </c>
      <c r="J800" s="41">
        <f>EXP('Med(1)'!$B$10*(A800-$A$1002))</f>
        <v>0.99999999999999922</v>
      </c>
      <c r="K800" s="41">
        <f t="shared" si="114"/>
        <v>0</v>
      </c>
      <c r="L800" s="41">
        <f t="shared" si="115"/>
        <v>1.23952819785385E-3</v>
      </c>
      <c r="M800" s="41">
        <f t="shared" si="116"/>
        <v>0</v>
      </c>
      <c r="N800" s="41"/>
    </row>
    <row r="801" spans="1:14" x14ac:dyDescent="0.25">
      <c r="A801" s="41">
        <f t="shared" si="112"/>
        <v>7.9900000000001292E-4</v>
      </c>
      <c r="B801" s="41">
        <f t="shared" si="109"/>
        <v>0.41001780396874699</v>
      </c>
      <c r="C801" s="41" t="str">
        <f t="shared" si="108"/>
        <v>0.784265533184626+0.620425316584224i</v>
      </c>
      <c r="D801" s="41" t="str">
        <f>COMPLEX(COS($A801*'Med(1)'!$B$11),SIN($A801*'Med(1)'!$B$11))</f>
        <v>0.887438815039214+0.460925535810065i</v>
      </c>
      <c r="E801" s="41">
        <f>EXP(-A801*'Med(1)'!$B$10)</f>
        <v>0.99999999999999689</v>
      </c>
      <c r="F801" s="41" t="str">
        <f t="shared" si="113"/>
        <v>0.410017803968747+0.91207751887032i</v>
      </c>
      <c r="G801" s="41" t="str">
        <f>COMPLEX(COS(-$A801*'Med(1)'!$B$11),SIN(-$A801*'Med(1)'!$B$11))</f>
        <v>0.887438815039214-0.460925535810065i</v>
      </c>
      <c r="H801" s="42" t="str">
        <f t="shared" si="110"/>
        <v>0</v>
      </c>
      <c r="I801" s="41">
        <f t="shared" si="111"/>
        <v>0</v>
      </c>
      <c r="J801" s="41">
        <f>EXP('Med(1)'!$B$10*(A801-$A$1002))</f>
        <v>0.99999999999999922</v>
      </c>
      <c r="K801" s="41">
        <f t="shared" si="114"/>
        <v>0</v>
      </c>
      <c r="L801" s="41">
        <f t="shared" si="115"/>
        <v>1.0881015240318901E-3</v>
      </c>
      <c r="M801" s="41">
        <f t="shared" si="116"/>
        <v>0</v>
      </c>
      <c r="N801" s="41"/>
    </row>
    <row r="802" spans="1:14" x14ac:dyDescent="0.25">
      <c r="A802" s="41">
        <f t="shared" si="112"/>
        <v>8.0000000000001294E-4</v>
      </c>
      <c r="B802" s="41">
        <f t="shared" si="109"/>
        <v>0.35130402874190197</v>
      </c>
      <c r="C802" s="41" t="str">
        <f t="shared" si="108"/>
        <v>0.784265533184626+0.620425316584224i</v>
      </c>
      <c r="D802" s="41" t="str">
        <f>COMPLEX(COS($A802*'Med(1)'!$B$11),SIN($A802*'Med(1)'!$B$11))</f>
        <v>0.856395940191014+0.516319662248445i</v>
      </c>
      <c r="E802" s="41">
        <f>EXP(-A802*'Med(1)'!$B$10)</f>
        <v>0.99999999999999689</v>
      </c>
      <c r="F802" s="41" t="str">
        <f t="shared" si="113"/>
        <v>0.351304028741902+0.936261437521434i</v>
      </c>
      <c r="G802" s="41" t="str">
        <f>COMPLEX(COS(-$A802*'Med(1)'!$B$11),SIN(-$A802*'Med(1)'!$B$11))</f>
        <v>0.856395940191014-0.516319662248445i</v>
      </c>
      <c r="H802" s="42" t="str">
        <f t="shared" si="110"/>
        <v>0</v>
      </c>
      <c r="I802" s="41">
        <f t="shared" si="111"/>
        <v>0</v>
      </c>
      <c r="J802" s="41">
        <f>EXP('Med(1)'!$B$10*(A802-$A$1002))</f>
        <v>0.99999999999999922</v>
      </c>
      <c r="K802" s="41">
        <f t="shared" si="114"/>
        <v>0</v>
      </c>
      <c r="L802" s="41">
        <f t="shared" si="115"/>
        <v>9.3228744062476103E-4</v>
      </c>
      <c r="M802" s="41">
        <f t="shared" si="116"/>
        <v>0</v>
      </c>
      <c r="N802" s="41"/>
    </row>
    <row r="803" spans="1:14" x14ac:dyDescent="0.25">
      <c r="A803" s="41">
        <f t="shared" si="112"/>
        <v>8.0100000000001296E-4</v>
      </c>
      <c r="B803" s="41">
        <f t="shared" si="109"/>
        <v>0.29117373618741199</v>
      </c>
      <c r="C803" s="41" t="str">
        <f t="shared" si="108"/>
        <v>0.784265533184626+0.620425316584224i</v>
      </c>
      <c r="D803" s="41" t="str">
        <f>COMPLEX(COS($A803*'Med(1)'!$B$11),SIN($A803*'Med(1)'!$B$11))</f>
        <v>0.821899931904677+0.569631900384i</v>
      </c>
      <c r="E803" s="41">
        <f>EXP(-A803*'Med(1)'!$B$10)</f>
        <v>0.99999999999999689</v>
      </c>
      <c r="F803" s="41" t="str">
        <f t="shared" si="113"/>
        <v>0.291173736187412+0.956670191526138i</v>
      </c>
      <c r="G803" s="41" t="str">
        <f>COMPLEX(COS(-$A803*'Med(1)'!$B$11),SIN(-$A803*'Med(1)'!$B$11))</f>
        <v>0.821899931904677-0.569631900384i</v>
      </c>
      <c r="H803" s="42" t="str">
        <f t="shared" si="110"/>
        <v>0</v>
      </c>
      <c r="I803" s="41">
        <f t="shared" si="111"/>
        <v>0</v>
      </c>
      <c r="J803" s="41">
        <f>EXP('Med(1)'!$B$10*(A803-$A$1002))</f>
        <v>0.99999999999999922</v>
      </c>
      <c r="K803" s="41">
        <f t="shared" si="114"/>
        <v>0</v>
      </c>
      <c r="L803" s="41">
        <f t="shared" si="115"/>
        <v>7.7271421639957196E-4</v>
      </c>
      <c r="M803" s="41">
        <f t="shared" si="116"/>
        <v>0</v>
      </c>
      <c r="N803" s="41"/>
    </row>
    <row r="804" spans="1:14" x14ac:dyDescent="0.25">
      <c r="A804" s="41">
        <f t="shared" si="112"/>
        <v>8.0200000000001299E-4</v>
      </c>
      <c r="B804" s="41">
        <f t="shared" si="109"/>
        <v>0.22986938182629399</v>
      </c>
      <c r="C804" s="41" t="str">
        <f t="shared" si="108"/>
        <v>0.784265533184626+0.620425316584224i</v>
      </c>
      <c r="D804" s="41" t="str">
        <f>COMPLEX(COS($A804*'Med(1)'!$B$11),SIN($A804*'Med(1)'!$B$11))</f>
        <v>0.784089883926578+0.620647286245582i</v>
      </c>
      <c r="E804" s="41">
        <f>EXP(-A804*'Med(1)'!$B$10)</f>
        <v>0.99999999999999689</v>
      </c>
      <c r="F804" s="41" t="str">
        <f t="shared" si="113"/>
        <v>0.229869381826294+0.973221489332614i</v>
      </c>
      <c r="G804" s="41" t="str">
        <f>COMPLEX(COS(-$A804*'Med(1)'!$B$11),SIN(-$A804*'Med(1)'!$B$11))</f>
        <v>0.784089883926578-0.620647286245582i</v>
      </c>
      <c r="H804" s="42" t="str">
        <f t="shared" si="110"/>
        <v>0</v>
      </c>
      <c r="I804" s="41">
        <f t="shared" si="111"/>
        <v>0</v>
      </c>
      <c r="J804" s="41">
        <f>EXP('Med(1)'!$B$10*(A804-$A$1002))</f>
        <v>0.99999999999999922</v>
      </c>
      <c r="K804" s="41">
        <f t="shared" si="114"/>
        <v>0</v>
      </c>
      <c r="L804" s="41">
        <f t="shared" si="115"/>
        <v>6.1002527761581102E-4</v>
      </c>
      <c r="M804" s="41">
        <f t="shared" si="116"/>
        <v>0</v>
      </c>
      <c r="N804" s="41"/>
    </row>
    <row r="805" spans="1:14" x14ac:dyDescent="0.25">
      <c r="A805" s="41">
        <f t="shared" si="112"/>
        <v>8.0300000000001301E-4</v>
      </c>
      <c r="B805" s="41">
        <f t="shared" si="109"/>
        <v>0.16763815519554501</v>
      </c>
      <c r="C805" s="41" t="str">
        <f t="shared" si="108"/>
        <v>0.784265533184626+0.620425316584224i</v>
      </c>
      <c r="D805" s="41" t="str">
        <f>COMPLEX(COS($A805*'Med(1)'!$B$11),SIN($A805*'Med(1)'!$B$11))</f>
        <v>0.743118252772261+0.66916011715934i</v>
      </c>
      <c r="E805" s="41">
        <f>EXP(-A805*'Med(1)'!$B$10)</f>
        <v>0.99999999999999689</v>
      </c>
      <c r="F805" s="41" t="str">
        <f t="shared" si="113"/>
        <v>0.167638155195545+0.985848593305599i</v>
      </c>
      <c r="G805" s="41" t="str">
        <f>COMPLEX(COS(-$A805*'Med(1)'!$B$11),SIN(-$A805*'Med(1)'!$B$11))</f>
        <v>0.743118252772261-0.66916011715934i</v>
      </c>
      <c r="H805" s="42" t="str">
        <f t="shared" si="110"/>
        <v>0</v>
      </c>
      <c r="I805" s="41">
        <f t="shared" si="111"/>
        <v>0</v>
      </c>
      <c r="J805" s="41">
        <f>EXP('Med(1)'!$B$10*(A805-$A$1002))</f>
        <v>0.99999999999999922</v>
      </c>
      <c r="K805" s="41">
        <f t="shared" si="114"/>
        <v>0</v>
      </c>
      <c r="L805" s="41">
        <f t="shared" si="115"/>
        <v>4.44876613621567E-4</v>
      </c>
      <c r="M805" s="41">
        <f t="shared" si="116"/>
        <v>0</v>
      </c>
      <c r="N805" s="41"/>
    </row>
    <row r="806" spans="1:14" x14ac:dyDescent="0.25">
      <c r="A806" s="41">
        <f t="shared" si="112"/>
        <v>8.0400000000001304E-4</v>
      </c>
      <c r="B806" s="41">
        <f t="shared" si="109"/>
        <v>0.104730983138092</v>
      </c>
      <c r="C806" s="41" t="str">
        <f t="shared" ref="C806:C869" si="117">C805</f>
        <v>0.784265533184626+0.620425316584224i</v>
      </c>
      <c r="D806" s="41" t="str">
        <f>COMPLEX(COS($A806*'Med(1)'!$B$11),SIN($A806*'Med(1)'!$B$11))</f>
        <v>0.699150242995963+0.714974781176711i</v>
      </c>
      <c r="E806" s="41">
        <f>EXP(-A806*'Med(1)'!$B$10)</f>
        <v>0.99999999999999689</v>
      </c>
      <c r="F806" s="41" t="str">
        <f t="shared" si="113"/>
        <v>0.104730983138092+0.994500588823819i</v>
      </c>
      <c r="G806" s="41" t="str">
        <f>COMPLEX(COS(-$A806*'Med(1)'!$B$11),SIN(-$A806*'Med(1)'!$B$11))</f>
        <v>0.699150242995963-0.714974781176711i</v>
      </c>
      <c r="H806" s="42" t="str">
        <f t="shared" si="110"/>
        <v>0</v>
      </c>
      <c r="I806" s="41">
        <f t="shared" si="111"/>
        <v>0</v>
      </c>
      <c r="J806" s="41">
        <f>EXP('Med(1)'!$B$10*(A806-$A$1002))</f>
        <v>0.99999999999999922</v>
      </c>
      <c r="K806" s="41">
        <f t="shared" si="114"/>
        <v>0</v>
      </c>
      <c r="L806" s="41">
        <f t="shared" si="115"/>
        <v>2.7793413179346403E-4</v>
      </c>
      <c r="M806" s="41">
        <f t="shared" si="116"/>
        <v>0</v>
      </c>
      <c r="N806" s="41"/>
    </row>
    <row r="807" spans="1:14" x14ac:dyDescent="0.25">
      <c r="A807" s="41">
        <f t="shared" si="112"/>
        <v>8.0500000000001306E-4</v>
      </c>
      <c r="B807" s="41">
        <f t="shared" si="109"/>
        <v>4.14015180233002E-2</v>
      </c>
      <c r="C807" s="41" t="str">
        <f t="shared" si="117"/>
        <v>0.784265533184626+0.620425316584224i</v>
      </c>
      <c r="D807" s="41" t="str">
        <f>COMPLEX(COS($A807*'Med(1)'!$B$11),SIN($A807*'Med(1)'!$B$11))</f>
        <v>0.652363141057895+0.757906545814903i</v>
      </c>
      <c r="E807" s="41">
        <f>EXP(-A807*'Med(1)'!$B$10)</f>
        <v>0.99999999999999689</v>
      </c>
      <c r="F807" s="41" t="str">
        <f t="shared" si="113"/>
        <v>0.0414015180233002+0.999142589576363i</v>
      </c>
      <c r="G807" s="41" t="str">
        <f>COMPLEX(COS(-$A807*'Med(1)'!$B$11),SIN(-$A807*'Med(1)'!$B$11))</f>
        <v>0.652363141057895-0.757906545814903i</v>
      </c>
      <c r="H807" s="42" t="str">
        <f t="shared" si="110"/>
        <v>0</v>
      </c>
      <c r="I807" s="41">
        <f t="shared" si="111"/>
        <v>0</v>
      </c>
      <c r="J807" s="41">
        <f>EXP('Med(1)'!$B$10*(A807-$A$1002))</f>
        <v>0.99999999999999922</v>
      </c>
      <c r="K807" s="41">
        <f t="shared" si="114"/>
        <v>0</v>
      </c>
      <c r="L807" s="41">
        <f t="shared" si="115"/>
        <v>1.09870972485431E-4</v>
      </c>
      <c r="M807" s="41">
        <f t="shared" si="116"/>
        <v>0</v>
      </c>
      <c r="N807" s="41"/>
    </row>
    <row r="808" spans="1:14" x14ac:dyDescent="0.25">
      <c r="A808" s="41">
        <f t="shared" si="112"/>
        <v>8.0600000000001309E-4</v>
      </c>
      <c r="B808" s="41">
        <f t="shared" si="109"/>
        <v>-2.2094885022386199E-2</v>
      </c>
      <c r="C808" s="41" t="str">
        <f t="shared" si="117"/>
        <v>0.784265533184626+0.620425316584224i</v>
      </c>
      <c r="D808" s="41" t="str">
        <f>COMPLEX(COS($A808*'Med(1)'!$B$11),SIN($A808*'Med(1)'!$B$11))</f>
        <v>0.602945600475179+0.797782302929581i</v>
      </c>
      <c r="E808" s="41">
        <f>EXP(-A808*'Med(1)'!$B$10)</f>
        <v>0.99999999999999689</v>
      </c>
      <c r="F808" s="41" t="str">
        <f t="shared" si="113"/>
        <v>-0.0220948850223862+0.999755878230202i</v>
      </c>
      <c r="G808" s="41" t="str">
        <f>COMPLEX(COS(-$A808*'Med(1)'!$B$11),SIN(-$A808*'Med(1)'!$B$11))</f>
        <v>0.602945600475179-0.797782302929581i</v>
      </c>
      <c r="H808" s="42" t="str">
        <f t="shared" si="110"/>
        <v>0</v>
      </c>
      <c r="I808" s="41">
        <f t="shared" si="111"/>
        <v>0</v>
      </c>
      <c r="J808" s="41">
        <f>EXP('Med(1)'!$B$10*(A808-$A$1002))</f>
        <v>0.99999999999999922</v>
      </c>
      <c r="K808" s="41">
        <f t="shared" si="114"/>
        <v>0</v>
      </c>
      <c r="L808" s="41">
        <f t="shared" si="115"/>
        <v>-5.8635205187334602E-5</v>
      </c>
      <c r="M808" s="41">
        <f t="shared" si="116"/>
        <v>0</v>
      </c>
      <c r="N808" s="41"/>
    </row>
    <row r="809" spans="1:14" x14ac:dyDescent="0.25">
      <c r="A809" s="41">
        <f t="shared" si="112"/>
        <v>8.0700000000001311E-4</v>
      </c>
      <c r="B809" s="41">
        <f t="shared" si="109"/>
        <v>-8.5502197750488701E-2</v>
      </c>
      <c r="C809" s="41" t="str">
        <f t="shared" si="117"/>
        <v>0.784265533184626+0.620425316584224i</v>
      </c>
      <c r="D809" s="41" t="str">
        <f>COMPLEX(COS($A809*'Med(1)'!$B$11),SIN($A809*'Med(1)'!$B$11))</f>
        <v>0.551096881138968+0.834441266716179i</v>
      </c>
      <c r="E809" s="41">
        <f>EXP(-A809*'Med(1)'!$B$10)</f>
        <v>0.99999999999999689</v>
      </c>
      <c r="F809" s="41" t="str">
        <f t="shared" si="113"/>
        <v>-0.0855021977504887+0.996337981901638i</v>
      </c>
      <c r="G809" s="41" t="str">
        <f>COMPLEX(COS(-$A809*'Med(1)'!$B$11),SIN(-$A809*'Med(1)'!$B$11))</f>
        <v>0.551096881138968-0.834441266716179i</v>
      </c>
      <c r="H809" s="42" t="str">
        <f t="shared" si="110"/>
        <v>0</v>
      </c>
      <c r="I809" s="41">
        <f t="shared" si="111"/>
        <v>0</v>
      </c>
      <c r="J809" s="41">
        <f>EXP('Med(1)'!$B$10*(A809-$A$1002))</f>
        <v>0.99999999999999922</v>
      </c>
      <c r="K809" s="41">
        <f t="shared" si="114"/>
        <v>0</v>
      </c>
      <c r="L809" s="41">
        <f t="shared" si="115"/>
        <v>-2.2690495578449199E-4</v>
      </c>
      <c r="M809" s="41">
        <f t="shared" si="116"/>
        <v>0</v>
      </c>
      <c r="N809" s="41"/>
    </row>
    <row r="810" spans="1:14" x14ac:dyDescent="0.25">
      <c r="A810" s="41">
        <f t="shared" si="112"/>
        <v>8.0800000000001313E-4</v>
      </c>
      <c r="B810" s="41">
        <f t="shared" si="109"/>
        <v>-0.148564751139797</v>
      </c>
      <c r="C810" s="41" t="str">
        <f t="shared" si="117"/>
        <v>0.784265533184626+0.620425316584224i</v>
      </c>
      <c r="D810" s="41" t="str">
        <f>COMPLEX(COS($A810*'Med(1)'!$B$11),SIN($A810*'Med(1)'!$B$11))</f>
        <v>0.497026045864787+0.867735622025519i</v>
      </c>
      <c r="E810" s="41">
        <f>EXP(-A810*'Med(1)'!$B$10)</f>
        <v>0.99999999999999689</v>
      </c>
      <c r="F810" s="41" t="str">
        <f t="shared" si="113"/>
        <v>-0.148564751139797+0.988902682127399i</v>
      </c>
      <c r="G810" s="41" t="str">
        <f>COMPLEX(COS(-$A810*'Med(1)'!$B$11),SIN(-$A810*'Med(1)'!$B$11))</f>
        <v>0.497026045864787-0.867735622025519i</v>
      </c>
      <c r="H810" s="42" t="str">
        <f t="shared" si="110"/>
        <v>0</v>
      </c>
      <c r="I810" s="41">
        <f t="shared" si="111"/>
        <v>0</v>
      </c>
      <c r="J810" s="41">
        <f>EXP('Med(1)'!$B$10*(A810-$A$1002))</f>
        <v>0.99999999999999922</v>
      </c>
      <c r="K810" s="41">
        <f t="shared" si="114"/>
        <v>0</v>
      </c>
      <c r="L810" s="41">
        <f t="shared" si="115"/>
        <v>-3.9425978717976299E-4</v>
      </c>
      <c r="M810" s="41">
        <f t="shared" si="116"/>
        <v>0</v>
      </c>
      <c r="N810" s="41"/>
    </row>
    <row r="811" spans="1:14" x14ac:dyDescent="0.25">
      <c r="A811" s="41">
        <f t="shared" si="112"/>
        <v>8.0900000000001316E-4</v>
      </c>
      <c r="B811" s="41">
        <f t="shared" si="109"/>
        <v>-0.21102826629713101</v>
      </c>
      <c r="C811" s="41" t="str">
        <f t="shared" si="117"/>
        <v>0.784265533184626+0.620425316584224i</v>
      </c>
      <c r="D811" s="41" t="str">
        <f>COMPLEX(COS($A811*'Med(1)'!$B$11),SIN($A811*'Med(1)'!$B$11))</f>
        <v>0.440951117415874+0.897531120379507i</v>
      </c>
      <c r="E811" s="41">
        <f>EXP(-A811*'Med(1)'!$B$10)</f>
        <v>0.99999999999999689</v>
      </c>
      <c r="F811" s="41" t="str">
        <f t="shared" si="113"/>
        <v>-0.211028266297131+0.977479959295137i</v>
      </c>
      <c r="G811" s="41" t="str">
        <f>COMPLEX(COS(-$A811*'Med(1)'!$B$11),SIN(-$A811*'Med(1)'!$B$11))</f>
        <v>0.440951117415874-0.897531120379507i</v>
      </c>
      <c r="H811" s="42" t="str">
        <f t="shared" si="110"/>
        <v>0</v>
      </c>
      <c r="I811" s="41">
        <f t="shared" si="111"/>
        <v>0</v>
      </c>
      <c r="J811" s="41">
        <f>EXP('Med(1)'!$B$10*(A811-$A$1002))</f>
        <v>0.99999999999999922</v>
      </c>
      <c r="K811" s="41">
        <f t="shared" si="114"/>
        <v>0</v>
      </c>
      <c r="L811" s="41">
        <f t="shared" si="115"/>
        <v>-5.6002489635601101E-4</v>
      </c>
      <c r="M811" s="41">
        <f t="shared" si="116"/>
        <v>0</v>
      </c>
      <c r="N811" s="41"/>
    </row>
    <row r="812" spans="1:14" x14ac:dyDescent="0.25">
      <c r="A812" s="41">
        <f t="shared" si="112"/>
        <v>8.1000000000001318E-4</v>
      </c>
      <c r="B812" s="41">
        <f t="shared" si="109"/>
        <v>-0.27264087975286899</v>
      </c>
      <c r="C812" s="41" t="str">
        <f t="shared" si="117"/>
        <v>0.784265533184626+0.620425316584224i</v>
      </c>
      <c r="D812" s="41" t="str">
        <f>COMPLEX(COS($A812*'Med(1)'!$B$11),SIN($A812*'Med(1)'!$B$11))</f>
        <v>0.383098199398507+0.923707621283717i</v>
      </c>
      <c r="E812" s="41">
        <f>EXP(-A812*'Med(1)'!$B$10)</f>
        <v>0.99999999999999689</v>
      </c>
      <c r="F812" s="41" t="str">
        <f t="shared" si="113"/>
        <v>-0.272640879752869+0.962115871757439i</v>
      </c>
      <c r="G812" s="41" t="str">
        <f>COMPLEX(COS(-$A812*'Med(1)'!$B$11),SIN(-$A812*'Med(1)'!$B$11))</f>
        <v>0.383098199398507-0.923707621283717i</v>
      </c>
      <c r="H812" s="42" t="str">
        <f t="shared" si="110"/>
        <v>0</v>
      </c>
      <c r="I812" s="41">
        <f t="shared" si="111"/>
        <v>0</v>
      </c>
      <c r="J812" s="41">
        <f>EXP('Med(1)'!$B$10*(A812-$A$1002))</f>
        <v>0.99999999999999922</v>
      </c>
      <c r="K812" s="41">
        <f t="shared" si="114"/>
        <v>0</v>
      </c>
      <c r="L812" s="41">
        <f t="shared" si="115"/>
        <v>-7.2353189032519597E-4</v>
      </c>
      <c r="M812" s="41">
        <f t="shared" si="116"/>
        <v>0</v>
      </c>
      <c r="N812" s="41"/>
    </row>
    <row r="813" spans="1:14" x14ac:dyDescent="0.25">
      <c r="A813" s="41">
        <f t="shared" si="112"/>
        <v>8.1100000000001321E-4</v>
      </c>
      <c r="B813" s="41">
        <f t="shared" si="109"/>
        <v>-0.33315415901715101</v>
      </c>
      <c r="C813" s="41" t="str">
        <f t="shared" si="117"/>
        <v>0.784265533184626+0.620425316584224i</v>
      </c>
      <c r="D813" s="41" t="str">
        <f>COMPLEX(COS($A813*'Med(1)'!$B$11),SIN($A813*'Med(1)'!$B$11))</f>
        <v>0.323700564573939+0.946159576654231i</v>
      </c>
      <c r="E813" s="41">
        <f>EXP(-A813*'Med(1)'!$B$10)</f>
        <v>0.99999999999999689</v>
      </c>
      <c r="F813" s="41" t="str">
        <f t="shared" si="113"/>
        <v>-0.333154159017151+0.942872370116746i</v>
      </c>
      <c r="G813" s="41" t="str">
        <f>COMPLEX(COS(-$A813*'Med(1)'!$B$11),SIN(-$A813*'Med(1)'!$B$11))</f>
        <v>0.323700564573939-0.946159576654231i</v>
      </c>
      <c r="H813" s="42" t="str">
        <f t="shared" si="110"/>
        <v>0</v>
      </c>
      <c r="I813" s="41">
        <f t="shared" si="111"/>
        <v>0</v>
      </c>
      <c r="J813" s="41">
        <f>EXP('Med(1)'!$B$10*(A813-$A$1002))</f>
        <v>0.99999999999999922</v>
      </c>
      <c r="K813" s="41">
        <f t="shared" si="114"/>
        <v>0</v>
      </c>
      <c r="L813" s="41">
        <f t="shared" si="115"/>
        <v>-8.8412148120221E-4</v>
      </c>
      <c r="M813" s="41">
        <f t="shared" si="116"/>
        <v>0</v>
      </c>
      <c r="N813" s="41"/>
    </row>
    <row r="814" spans="1:14" x14ac:dyDescent="0.25">
      <c r="A814" s="41">
        <f t="shared" si="112"/>
        <v>8.1200000000001323E-4</v>
      </c>
      <c r="B814" s="41">
        <f t="shared" si="109"/>
        <v>-0.39232410430171499</v>
      </c>
      <c r="C814" s="41" t="str">
        <f t="shared" si="117"/>
        <v>0.784265533184626+0.620425316584224i</v>
      </c>
      <c r="D814" s="41" t="str">
        <f>COMPLEX(COS($A814*'Med(1)'!$B$11),SIN($A814*'Med(1)'!$B$11))</f>
        <v>0.262997714263145+0.964796456405371i</v>
      </c>
      <c r="E814" s="41">
        <f>EXP(-A814*'Med(1)'!$B$10)</f>
        <v>0.99999999999999689</v>
      </c>
      <c r="F814" s="41" t="str">
        <f t="shared" si="113"/>
        <v>-0.392324104301715+0.919827047430032i</v>
      </c>
      <c r="G814" s="41" t="str">
        <f>COMPLEX(COS(-$A814*'Med(1)'!$B$11),SIN(-$A814*'Med(1)'!$B$11))</f>
        <v>0.262997714263145-0.964796456405371i</v>
      </c>
      <c r="H814" s="42" t="str">
        <f t="shared" si="110"/>
        <v>0</v>
      </c>
      <c r="I814" s="41">
        <f t="shared" si="111"/>
        <v>0</v>
      </c>
      <c r="J814" s="41">
        <f>EXP('Med(1)'!$B$10*(A814-$A$1002))</f>
        <v>0.99999999999999922</v>
      </c>
      <c r="K814" s="41">
        <f t="shared" si="114"/>
        <v>0</v>
      </c>
      <c r="L814" s="41">
        <f t="shared" si="115"/>
        <v>-1.0411461445651801E-3</v>
      </c>
      <c r="M814" s="41">
        <f t="shared" si="116"/>
        <v>0</v>
      </c>
      <c r="N814" s="41"/>
    </row>
    <row r="815" spans="1:14" x14ac:dyDescent="0.25">
      <c r="A815" s="41">
        <f t="shared" si="112"/>
        <v>8.1300000000001326E-4</v>
      </c>
      <c r="B815" s="41">
        <f t="shared" si="109"/>
        <v>-0.44991213236834798</v>
      </c>
      <c r="C815" s="41" t="str">
        <f t="shared" si="117"/>
        <v>0.784265533184626+0.620425316584224i</v>
      </c>
      <c r="D815" s="41" t="str">
        <f>COMPLEX(COS($A815*'Med(1)'!$B$11),SIN($A815*'Med(1)'!$B$11))</f>
        <v>0.201234412636962+0.97954311348233i</v>
      </c>
      <c r="E815" s="41">
        <f>EXP(-A815*'Med(1)'!$B$10)</f>
        <v>0.99999999999999689</v>
      </c>
      <c r="F815" s="41" t="str">
        <f t="shared" si="113"/>
        <v>-0.449912132368348+0.893072826340473i</v>
      </c>
      <c r="G815" s="41" t="str">
        <f>COMPLEX(COS(-$A815*'Med(1)'!$B$11),SIN(-$A815*'Med(1)'!$B$11))</f>
        <v>0.201234412636962-0.97954311348233i</v>
      </c>
      <c r="H815" s="42" t="str">
        <f t="shared" si="110"/>
        <v>0</v>
      </c>
      <c r="I815" s="41">
        <f t="shared" si="111"/>
        <v>0</v>
      </c>
      <c r="J815" s="41">
        <f>EXP('Med(1)'!$B$10*(A815-$A$1002))</f>
        <v>0.99999999999999922</v>
      </c>
      <c r="K815" s="41">
        <f t="shared" si="114"/>
        <v>0</v>
      </c>
      <c r="L815" s="41">
        <f t="shared" si="115"/>
        <v>-1.19397273038357E-3</v>
      </c>
      <c r="M815" s="41">
        <f t="shared" si="116"/>
        <v>0</v>
      </c>
      <c r="N815" s="41"/>
    </row>
    <row r="816" spans="1:14" x14ac:dyDescent="0.25">
      <c r="A816" s="41">
        <f t="shared" si="112"/>
        <v>8.1400000000001328E-4</v>
      </c>
      <c r="B816" s="41">
        <f t="shared" si="109"/>
        <v>-0.50568603853693495</v>
      </c>
      <c r="C816" s="41" t="str">
        <f t="shared" si="117"/>
        <v>0.784265533184626+0.620425316584224i</v>
      </c>
      <c r="D816" s="41" t="str">
        <f>COMPLEX(COS($A816*'Med(1)'!$B$11),SIN($A816*'Med(1)'!$B$11))</f>
        <v>0.138659699785463+0.990340086866833i</v>
      </c>
      <c r="E816" s="41">
        <f>EXP(-A816*'Med(1)'!$B$10)</f>
        <v>0.99999999999999678</v>
      </c>
      <c r="F816" s="41" t="str">
        <f t="shared" si="113"/>
        <v>-0.505686038536935+0.862717584397592i</v>
      </c>
      <c r="G816" s="41" t="str">
        <f>COMPLEX(COS(-$A816*'Med(1)'!$B$11),SIN(-$A816*'Med(1)'!$B$11))</f>
        <v>0.138659699785463-0.990340086866833i</v>
      </c>
      <c r="H816" s="42" t="str">
        <f t="shared" si="110"/>
        <v>0</v>
      </c>
      <c r="I816" s="41">
        <f t="shared" si="111"/>
        <v>0</v>
      </c>
      <c r="J816" s="41">
        <f>EXP('Med(1)'!$B$10*(A816-$A$1002))</f>
        <v>0.99999999999999922</v>
      </c>
      <c r="K816" s="41">
        <f t="shared" si="114"/>
        <v>0</v>
      </c>
      <c r="L816" s="41">
        <f t="shared" si="115"/>
        <v>-1.34198501598636E-3</v>
      </c>
      <c r="M816" s="41">
        <f t="shared" si="116"/>
        <v>0</v>
      </c>
      <c r="N816" s="41"/>
    </row>
    <row r="817" spans="1:14" x14ac:dyDescent="0.25">
      <c r="A817" s="41">
        <f t="shared" si="112"/>
        <v>8.150000000000133E-4</v>
      </c>
      <c r="B817" s="41">
        <f t="shared" si="109"/>
        <v>-0.55942093297400297</v>
      </c>
      <c r="C817" s="41" t="str">
        <f t="shared" si="117"/>
        <v>0.784265533184626+0.620425316584224i</v>
      </c>
      <c r="D817" s="41" t="str">
        <f>COMPLEX(COS($A817*'Med(1)'!$B$11),SIN($A817*'Med(1)'!$B$11))</f>
        <v>0.0755258875461998+0.997143841334017i</v>
      </c>
      <c r="E817" s="41">
        <f>EXP(-A817*'Med(1)'!$B$10)</f>
        <v>0.99999999999999678</v>
      </c>
      <c r="F817" s="41" t="str">
        <f t="shared" si="113"/>
        <v>-0.559420932974003+0.828883719076742i</v>
      </c>
      <c r="G817" s="41" t="str">
        <f>COMPLEX(COS(-$A817*'Med(1)'!$B$11),SIN(-$A817*'Med(1)'!$B$11))</f>
        <v>0.0755258875461998-0.997143841334017i</v>
      </c>
      <c r="H817" s="42" t="str">
        <f t="shared" si="110"/>
        <v>0</v>
      </c>
      <c r="I817" s="41">
        <f t="shared" si="111"/>
        <v>0</v>
      </c>
      <c r="J817" s="41">
        <f>EXP('Med(1)'!$B$10*(A817-$A$1002))</f>
        <v>0.99999999999999933</v>
      </c>
      <c r="K817" s="41">
        <f t="shared" si="114"/>
        <v>0</v>
      </c>
      <c r="L817" s="41">
        <f t="shared" si="115"/>
        <v>-1.4845861907761299E-3</v>
      </c>
      <c r="M817" s="41">
        <f t="shared" si="116"/>
        <v>0</v>
      </c>
      <c r="N817" s="41"/>
    </row>
    <row r="818" spans="1:14" x14ac:dyDescent="0.25">
      <c r="A818" s="41">
        <f t="shared" si="112"/>
        <v>8.1600000000001333E-4</v>
      </c>
      <c r="B818" s="41">
        <f t="shared" si="109"/>
        <v>-0.61090014748665</v>
      </c>
      <c r="C818" s="41" t="str">
        <f t="shared" si="117"/>
        <v>0.784265533184626+0.620425316584224i</v>
      </c>
      <c r="D818" s="41" t="str">
        <f>COMPLEX(COS($A818*'Med(1)'!$B$11),SIN($A818*'Med(1)'!$B$11))</f>
        <v>0.0120875421401021+0.999926942993843i</v>
      </c>
      <c r="E818" s="41">
        <f>EXP(-A818*'Med(1)'!$B$10)</f>
        <v>0.99999999999999678</v>
      </c>
      <c r="F818" s="41" t="str">
        <f t="shared" si="113"/>
        <v>-0.61090014748665+0.791707654251735i</v>
      </c>
      <c r="G818" s="41" t="str">
        <f>COMPLEX(COS(-$A818*'Med(1)'!$B$11),SIN(-$A818*'Med(1)'!$B$11))</f>
        <v>0.0120875421401021-0.999926942993843i</v>
      </c>
      <c r="H818" s="42" t="str">
        <f t="shared" si="110"/>
        <v>0</v>
      </c>
      <c r="I818" s="41">
        <f t="shared" si="111"/>
        <v>0</v>
      </c>
      <c r="J818" s="41">
        <f>EXP('Med(1)'!$B$10*(A818-$A$1002))</f>
        <v>0.99999999999999933</v>
      </c>
      <c r="K818" s="41">
        <f t="shared" si="114"/>
        <v>0</v>
      </c>
      <c r="L818" s="41">
        <f t="shared" si="115"/>
        <v>-1.6212012626705399E-3</v>
      </c>
      <c r="M818" s="41">
        <f t="shared" si="116"/>
        <v>0</v>
      </c>
      <c r="N818" s="41"/>
    </row>
    <row r="819" spans="1:14" x14ac:dyDescent="0.25">
      <c r="A819" s="41">
        <f t="shared" si="112"/>
        <v>8.1700000000001335E-4</v>
      </c>
      <c r="B819" s="41">
        <f t="shared" si="109"/>
        <v>-0.65991610916536603</v>
      </c>
      <c r="C819" s="41" t="str">
        <f t="shared" si="117"/>
        <v>0.784265533184626+0.620425316584224i</v>
      </c>
      <c r="D819" s="41" t="str">
        <f>COMPLEX(COS($A819*'Med(1)'!$B$11),SIN($A819*'Med(1)'!$B$11))</f>
        <v>-0.0513995422826069+0.998678169909175i</v>
      </c>
      <c r="E819" s="41">
        <f>EXP(-A819*'Med(1)'!$B$10)</f>
        <v>0.99999999999999678</v>
      </c>
      <c r="F819" s="41" t="str">
        <f t="shared" si="113"/>
        <v>-0.659916109165366+0.751339290110693i</v>
      </c>
      <c r="G819" s="41" t="str">
        <f>COMPLEX(COS(-$A819*'Med(1)'!$B$11),SIN(-$A819*'Med(1)'!$B$11))</f>
        <v>-0.0513995422826069-0.998678169909175i</v>
      </c>
      <c r="H819" s="42" t="str">
        <f t="shared" si="110"/>
        <v>0</v>
      </c>
      <c r="I819" s="41">
        <f t="shared" si="111"/>
        <v>0</v>
      </c>
      <c r="J819" s="41">
        <f>EXP('Med(1)'!$B$10*(A819-$A$1002))</f>
        <v>0.99999999999999933</v>
      </c>
      <c r="K819" s="41">
        <f t="shared" si="114"/>
        <v>0</v>
      </c>
      <c r="L819" s="41">
        <f t="shared" si="115"/>
        <v>-1.75127937656767E-3</v>
      </c>
      <c r="M819" s="41">
        <f t="shared" si="116"/>
        <v>0</v>
      </c>
      <c r="N819" s="41"/>
    </row>
    <row r="820" spans="1:14" x14ac:dyDescent="0.25">
      <c r="A820" s="41">
        <f t="shared" si="112"/>
        <v>8.1800000000001338E-4</v>
      </c>
      <c r="B820" s="41">
        <f t="shared" si="109"/>
        <v>-0.70627117735313605</v>
      </c>
      <c r="C820" s="41" t="str">
        <f t="shared" si="117"/>
        <v>0.784265533184626+0.620425316584224i</v>
      </c>
      <c r="D820" s="41" t="str">
        <f>COMPLEX(COS($A820*'Med(1)'!$B$11),SIN($A820*'Med(1)'!$B$11))</f>
        <v>-0.114679375047715+0.993402557344537i</v>
      </c>
      <c r="E820" s="41">
        <f>EXP(-A820*'Med(1)'!$B$10)</f>
        <v>0.99999999999999678</v>
      </c>
      <c r="F820" s="41" t="str">
        <f t="shared" si="113"/>
        <v>-0.706271177353136+0.707941398733122i</v>
      </c>
      <c r="G820" s="41" t="str">
        <f>COMPLEX(COS(-$A820*'Med(1)'!$B$11),SIN(-$A820*'Med(1)'!$B$11))</f>
        <v>-0.114679375047715-0.993402557344537i</v>
      </c>
      <c r="H820" s="42" t="str">
        <f t="shared" si="110"/>
        <v>0</v>
      </c>
      <c r="I820" s="41">
        <f t="shared" si="111"/>
        <v>0</v>
      </c>
      <c r="J820" s="41">
        <f>EXP('Med(1)'!$B$10*(A820-$A$1002))</f>
        <v>0.99999999999999933</v>
      </c>
      <c r="K820" s="41">
        <f t="shared" si="114"/>
        <v>0</v>
      </c>
      <c r="L820" s="41">
        <f t="shared" si="115"/>
        <v>-1.8742960354870999E-3</v>
      </c>
      <c r="M820" s="41">
        <f t="shared" si="116"/>
        <v>0</v>
      </c>
      <c r="N820" s="41"/>
    </row>
    <row r="821" spans="1:14" x14ac:dyDescent="0.25">
      <c r="A821" s="41">
        <f t="shared" si="112"/>
        <v>8.190000000000134E-4</v>
      </c>
      <c r="B821" s="41">
        <f t="shared" si="109"/>
        <v>-0.74977844056607201</v>
      </c>
      <c r="C821" s="41" t="str">
        <f t="shared" si="117"/>
        <v>0.784265533184626+0.620425316584224i</v>
      </c>
      <c r="D821" s="41" t="str">
        <f>COMPLEX(COS($A821*'Med(1)'!$B$11),SIN($A821*'Med(1)'!$B$11))</f>
        <v>-0.177496801154816+0.984121377463069i</v>
      </c>
      <c r="E821" s="41">
        <f>EXP(-A821*'Med(1)'!$B$10)</f>
        <v>0.99999999999999678</v>
      </c>
      <c r="F821" s="41" t="str">
        <f t="shared" si="113"/>
        <v>-0.749778440566072+0.661688967765297i</v>
      </c>
      <c r="G821" s="41" t="str">
        <f>COMPLEX(COS(-$A821*'Med(1)'!$B$11),SIN(-$A821*'Med(1)'!$B$11))</f>
        <v>-0.177496801154816-0.984121377463069i</v>
      </c>
      <c r="H821" s="42" t="str">
        <f t="shared" si="110"/>
        <v>0</v>
      </c>
      <c r="I821" s="41">
        <f t="shared" si="111"/>
        <v>0</v>
      </c>
      <c r="J821" s="41">
        <f>EXP('Med(1)'!$B$10*(A821-$A$1002))</f>
        <v>0.99999999999999933</v>
      </c>
      <c r="K821" s="41">
        <f t="shared" si="114"/>
        <v>0</v>
      </c>
      <c r="L821" s="41">
        <f t="shared" si="115"/>
        <v>-1.9897552154305598E-3</v>
      </c>
      <c r="M821" s="41">
        <f t="shared" si="116"/>
        <v>0</v>
      </c>
      <c r="N821" s="41"/>
    </row>
    <row r="822" spans="1:14" x14ac:dyDescent="0.25">
      <c r="A822" s="41">
        <f t="shared" si="112"/>
        <v>8.2000000000001343E-4</v>
      </c>
      <c r="B822" s="41">
        <f t="shared" si="109"/>
        <v>-0.79026247015212103</v>
      </c>
      <c r="C822" s="41" t="str">
        <f t="shared" si="117"/>
        <v>0.784265533184626+0.620425316584224i</v>
      </c>
      <c r="D822" s="41" t="str">
        <f>COMPLEX(COS($A822*'Med(1)'!$B$11),SIN($A822*'Med(1)'!$B$11))</f>
        <v>-0.239598530105413+0.97087205355357i</v>
      </c>
      <c r="E822" s="41">
        <f>EXP(-A822*'Med(1)'!$B$10)</f>
        <v>0.99999999999999678</v>
      </c>
      <c r="F822" s="41" t="str">
        <f t="shared" si="113"/>
        <v>-0.790262470152121+0.612768494840476i</v>
      </c>
      <c r="G822" s="41" t="str">
        <f>COMPLEX(COS(-$A822*'Med(1)'!$B$11),SIN(-$A822*'Med(1)'!$B$11))</f>
        <v>-0.239598530105413-0.97087205355357i</v>
      </c>
      <c r="H822" s="42" t="str">
        <f t="shared" si="110"/>
        <v>0</v>
      </c>
      <c r="I822" s="41">
        <f t="shared" si="111"/>
        <v>0</v>
      </c>
      <c r="J822" s="41">
        <f>EXP('Med(1)'!$B$10*(A822-$A$1002))</f>
        <v>0.99999999999999933</v>
      </c>
      <c r="K822" s="41">
        <f t="shared" si="114"/>
        <v>0</v>
      </c>
      <c r="L822" s="41">
        <f t="shared" si="115"/>
        <v>-2.09719136543465E-3</v>
      </c>
      <c r="M822" s="41">
        <f t="shared" si="116"/>
        <v>0</v>
      </c>
      <c r="N822" s="41"/>
    </row>
    <row r="823" spans="1:14" x14ac:dyDescent="0.25">
      <c r="A823" s="41">
        <f t="shared" si="112"/>
        <v>8.2100000000001345E-4</v>
      </c>
      <c r="B823" s="41">
        <f t="shared" si="109"/>
        <v>-0.82756002764913195</v>
      </c>
      <c r="C823" s="41" t="str">
        <f t="shared" si="117"/>
        <v>0.784265533184626+0.620425316584224i</v>
      </c>
      <c r="D823" s="41" t="str">
        <f>COMPLEX(COS($A823*'Med(1)'!$B$11),SIN($A823*'Med(1)'!$B$11))</f>
        <v>-0.300734157213152+0.953708009133453i</v>
      </c>
      <c r="E823" s="41">
        <f>EXP(-A823*'Med(1)'!$B$10)</f>
        <v>0.99999999999999678</v>
      </c>
      <c r="F823" s="41" t="str">
        <f t="shared" si="113"/>
        <v>-0.827560027649132+0.561377235588834i</v>
      </c>
      <c r="G823" s="41" t="str">
        <f>COMPLEX(COS(-$A823*'Med(1)'!$B$11),SIN(-$A823*'Med(1)'!$B$11))</f>
        <v>-0.300734157213152-0.953708009133453i</v>
      </c>
      <c r="H823" s="42" t="str">
        <f t="shared" si="110"/>
        <v>0</v>
      </c>
      <c r="I823" s="41">
        <f t="shared" si="111"/>
        <v>0</v>
      </c>
      <c r="J823" s="41">
        <f>EXP('Med(1)'!$B$10*(A823-$A$1002))</f>
        <v>0.99999999999999933</v>
      </c>
      <c r="K823" s="41">
        <f t="shared" si="114"/>
        <v>0</v>
      </c>
      <c r="L823" s="41">
        <f t="shared" si="115"/>
        <v>-2.1961712847511699E-3</v>
      </c>
      <c r="M823" s="41">
        <f t="shared" si="116"/>
        <v>0</v>
      </c>
      <c r="N823" s="41"/>
    </row>
    <row r="824" spans="1:14" x14ac:dyDescent="0.25">
      <c r="A824" s="41">
        <f t="shared" si="112"/>
        <v>8.2200000000001348E-4</v>
      </c>
      <c r="B824" s="41">
        <f t="shared" si="109"/>
        <v>-0.86152072298995697</v>
      </c>
      <c r="C824" s="41" t="str">
        <f t="shared" si="117"/>
        <v>0.784265533184626+0.620425316584224i</v>
      </c>
      <c r="D824" s="41" t="str">
        <f>COMPLEX(COS($A824*'Med(1)'!$B$11),SIN($A824*'Med(1)'!$B$11))</f>
        <v>-0.360657173277892+0.932698452536081i</v>
      </c>
      <c r="E824" s="41">
        <f>EXP(-A824*'Med(1)'!$B$10)</f>
        <v>0.99999999999999678</v>
      </c>
      <c r="F824" s="41" t="str">
        <f t="shared" si="113"/>
        <v>-0.861520722989957+0.507722408269376i</v>
      </c>
      <c r="G824" s="41" t="str">
        <f>COMPLEX(COS(-$A824*'Med(1)'!$B$11),SIN(-$A824*'Med(1)'!$B$11))</f>
        <v>-0.360657173277892-0.932698452536081i</v>
      </c>
      <c r="H824" s="42" t="str">
        <f t="shared" si="110"/>
        <v>0</v>
      </c>
      <c r="I824" s="41">
        <f t="shared" si="111"/>
        <v>0</v>
      </c>
      <c r="J824" s="41">
        <f>EXP('Med(1)'!$B$10*(A824-$A$1002))</f>
        <v>0.99999999999999933</v>
      </c>
      <c r="K824" s="41">
        <f t="shared" si="114"/>
        <v>0</v>
      </c>
      <c r="L824" s="41">
        <f t="shared" si="115"/>
        <v>-2.28629586958591E-3</v>
      </c>
      <c r="M824" s="41">
        <f t="shared" si="116"/>
        <v>0</v>
      </c>
      <c r="N824" s="41"/>
    </row>
    <row r="825" spans="1:14" x14ac:dyDescent="0.25">
      <c r="A825" s="41">
        <f t="shared" si="112"/>
        <v>8.230000000000135E-4</v>
      </c>
      <c r="B825" s="41">
        <f t="shared" si="109"/>
        <v>-0.89200762090065699</v>
      </c>
      <c r="C825" s="41" t="str">
        <f t="shared" si="117"/>
        <v>0.784265533184626+0.620425316584224i</v>
      </c>
      <c r="D825" s="41" t="str">
        <f>COMPLEX(COS($A825*'Med(1)'!$B$11),SIN($A825*'Med(1)'!$B$11))</f>
        <v>-0.419125958552517+0.907928097851054i</v>
      </c>
      <c r="E825" s="41">
        <f>EXP(-A825*'Med(1)'!$B$10)</f>
        <v>0.99999999999999678</v>
      </c>
      <c r="F825" s="41" t="str">
        <f t="shared" si="113"/>
        <v>-0.892007620900657+0.452020358230847i</v>
      </c>
      <c r="G825" s="41" t="str">
        <f>COMPLEX(COS(-$A825*'Med(1)'!$B$11),SIN(-$A825*'Med(1)'!$B$11))</f>
        <v>-0.419125958552517-0.907928097851054i</v>
      </c>
      <c r="H825" s="42" t="str">
        <f t="shared" si="110"/>
        <v>0</v>
      </c>
      <c r="I825" s="41">
        <f t="shared" si="111"/>
        <v>0</v>
      </c>
      <c r="J825" s="41">
        <f>EXP('Med(1)'!$B$10*(A825-$A$1002))</f>
        <v>0.99999999999999933</v>
      </c>
      <c r="K825" s="41">
        <f t="shared" si="114"/>
        <v>0</v>
      </c>
      <c r="L825" s="41">
        <f t="shared" si="115"/>
        <v>-2.3672017223526501E-3</v>
      </c>
      <c r="M825" s="41">
        <f t="shared" si="116"/>
        <v>0</v>
      </c>
      <c r="N825" s="41"/>
    </row>
    <row r="826" spans="1:14" x14ac:dyDescent="0.25">
      <c r="A826" s="41">
        <f t="shared" si="112"/>
        <v>8.2400000000001352E-4</v>
      </c>
      <c r="B826" s="41">
        <f t="shared" si="109"/>
        <v>-0.91889779304673902</v>
      </c>
      <c r="C826" s="41" t="str">
        <f t="shared" si="117"/>
        <v>0.784265533184626+0.620425316584224i</v>
      </c>
      <c r="D826" s="41" t="str">
        <f>COMPLEX(COS($A826*'Med(1)'!$B$11),SIN($A826*'Med(1)'!$B$11))</f>
        <v>-0.475904756994721+0.879496823342641i</v>
      </c>
      <c r="E826" s="41">
        <f>EXP(-A826*'Med(1)'!$B$10)</f>
        <v>0.99999999999999678</v>
      </c>
      <c r="F826" s="41" t="str">
        <f t="shared" si="113"/>
        <v>-0.918897793046739+0.394495685570612i</v>
      </c>
      <c r="G826" s="41" t="str">
        <f>COMPLEX(COS(-$A826*'Med(1)'!$B$11),SIN(-$A826*'Med(1)'!$B$11))</f>
        <v>-0.475904756994721-0.879496823342641i</v>
      </c>
      <c r="H826" s="42" t="str">
        <f t="shared" si="110"/>
        <v>0</v>
      </c>
      <c r="I826" s="41">
        <f t="shared" si="111"/>
        <v>0</v>
      </c>
      <c r="J826" s="41">
        <f>EXP('Med(1)'!$B$10*(A826-$A$1002))</f>
        <v>0.99999999999999933</v>
      </c>
      <c r="K826" s="41">
        <f t="shared" si="114"/>
        <v>0</v>
      </c>
      <c r="L826" s="41">
        <f t="shared" si="115"/>
        <v>-2.43856261695386E-3</v>
      </c>
      <c r="M826" s="41">
        <f t="shared" si="116"/>
        <v>0</v>
      </c>
      <c r="N826" s="41"/>
    </row>
    <row r="827" spans="1:14" x14ac:dyDescent="0.25">
      <c r="A827" s="41">
        <f t="shared" si="112"/>
        <v>8.2500000000001355E-4</v>
      </c>
      <c r="B827" s="41">
        <f t="shared" si="109"/>
        <v>-0.94208281370098601</v>
      </c>
      <c r="C827" s="41" t="str">
        <f t="shared" si="117"/>
        <v>0.784265533184626+0.620425316584224i</v>
      </c>
      <c r="D827" s="41" t="str">
        <f>COMPLEX(COS($A827*'Med(1)'!$B$11),SIN($A827*'Med(1)'!$B$11))</f>
        <v>-0.530764626875231+0.847519268723725i</v>
      </c>
      <c r="E827" s="41">
        <f>EXP(-A827*'Med(1)'!$B$10)</f>
        <v>0.99999999999999678</v>
      </c>
      <c r="F827" s="41" t="str">
        <f t="shared" si="113"/>
        <v>-0.942082813700986+0.335380339509083i</v>
      </c>
      <c r="G827" s="41" t="str">
        <f>COMPLEX(COS(-$A827*'Med(1)'!$B$11),SIN(-$A827*'Med(1)'!$B$11))</f>
        <v>-0.530764626875231-0.847519268723725i</v>
      </c>
      <c r="H827" s="42" t="str">
        <f t="shared" si="110"/>
        <v>0</v>
      </c>
      <c r="I827" s="41">
        <f t="shared" si="111"/>
        <v>0</v>
      </c>
      <c r="J827" s="41">
        <f>EXP('Med(1)'!$B$10*(A827-$A$1002))</f>
        <v>0.99999999999999933</v>
      </c>
      <c r="K827" s="41">
        <f t="shared" si="114"/>
        <v>0</v>
      </c>
      <c r="L827" s="41">
        <f t="shared" si="115"/>
        <v>-2.5000908141794599E-3</v>
      </c>
      <c r="M827" s="41">
        <f t="shared" si="116"/>
        <v>0</v>
      </c>
      <c r="N827" s="41"/>
    </row>
    <row r="828" spans="1:14" x14ac:dyDescent="0.25">
      <c r="A828" s="41">
        <f t="shared" si="112"/>
        <v>8.2600000000001357E-4</v>
      </c>
      <c r="B828" s="41">
        <f t="shared" si="109"/>
        <v>-0.96146919693437305</v>
      </c>
      <c r="C828" s="41" t="str">
        <f t="shared" si="117"/>
        <v>0.784265533184626+0.620425316584224i</v>
      </c>
      <c r="D828" s="41" t="str">
        <f>COMPLEX(COS($A828*'Med(1)'!$B$11),SIN($A828*'Med(1)'!$B$11))</f>
        <v>-0.583484363909674+0.812124372909053i</v>
      </c>
      <c r="E828" s="41">
        <f>EXP(-A828*'Med(1)'!$B$10)</f>
        <v>0.99999999999999678</v>
      </c>
      <c r="F828" s="41" t="str">
        <f t="shared" si="113"/>
        <v>-0.961469196934373+0.274912683131143i</v>
      </c>
      <c r="G828" s="41" t="str">
        <f>COMPLEX(COS(-$A828*'Med(1)'!$B$11),SIN(-$A828*'Med(1)'!$B$11))</f>
        <v>-0.583484363909674-0.812124372909053i</v>
      </c>
      <c r="H828" s="42" t="str">
        <f t="shared" si="110"/>
        <v>0</v>
      </c>
      <c r="I828" s="41">
        <f t="shared" si="111"/>
        <v>0</v>
      </c>
      <c r="J828" s="41">
        <f>EXP('Med(1)'!$B$10*(A828-$A$1002))</f>
        <v>0.99999999999999933</v>
      </c>
      <c r="K828" s="41">
        <f t="shared" si="114"/>
        <v>0</v>
      </c>
      <c r="L828" s="41">
        <f t="shared" si="115"/>
        <v>-2.5515382219201302E-3</v>
      </c>
      <c r="M828" s="41">
        <f t="shared" si="116"/>
        <v>0</v>
      </c>
      <c r="N828" s="41"/>
    </row>
    <row r="829" spans="1:14" x14ac:dyDescent="0.25">
      <c r="A829" s="41">
        <f t="shared" si="112"/>
        <v>8.270000000000136E-4</v>
      </c>
      <c r="B829" s="41">
        <f t="shared" si="109"/>
        <v>-0.97697877356715201</v>
      </c>
      <c r="C829" s="41" t="str">
        <f t="shared" si="117"/>
        <v>0.784265533184626+0.620425316584224i</v>
      </c>
      <c r="D829" s="41" t="str">
        <f>COMPLEX(COS($A829*'Med(1)'!$B$11),SIN($A829*'Med(1)'!$B$11))</f>
        <v>-0.633851393191684+0.773454854111707i</v>
      </c>
      <c r="E829" s="41">
        <f>EXP(-A829*'Med(1)'!$B$10)</f>
        <v>0.99999999999999678</v>
      </c>
      <c r="F829" s="41" t="str">
        <f t="shared" si="113"/>
        <v>-0.976978773567152+0.213336532265853i</v>
      </c>
      <c r="G829" s="41" t="str">
        <f>COMPLEX(COS(-$A829*'Med(1)'!$B$11),SIN(-$A829*'Med(1)'!$B$11))</f>
        <v>-0.633851393191684-0.773454854111707i</v>
      </c>
      <c r="H829" s="42" t="str">
        <f t="shared" si="110"/>
        <v>0</v>
      </c>
      <c r="I829" s="41">
        <f t="shared" si="111"/>
        <v>0</v>
      </c>
      <c r="J829" s="41">
        <f>EXP('Med(1)'!$B$10*(A829-$A$1002))</f>
        <v>0.99999999999999933</v>
      </c>
      <c r="K829" s="41">
        <f t="shared" si="114"/>
        <v>0</v>
      </c>
      <c r="L829" s="41">
        <f t="shared" si="115"/>
        <v>-2.5926973955166599E-3</v>
      </c>
      <c r="M829" s="41">
        <f t="shared" si="116"/>
        <v>0</v>
      </c>
      <c r="N829" s="41"/>
    </row>
    <row r="830" spans="1:14" x14ac:dyDescent="0.25">
      <c r="A830" s="41">
        <f t="shared" si="112"/>
        <v>8.2800000000001362E-4</v>
      </c>
      <c r="B830" s="41">
        <f t="shared" si="109"/>
        <v>-0.98854900636020904</v>
      </c>
      <c r="C830" s="41" t="str">
        <f t="shared" si="117"/>
        <v>0.784265533184626+0.620425316584224i</v>
      </c>
      <c r="D830" s="41" t="str">
        <f>COMPLEX(COS($A830*'Med(1)'!$B$11),SIN($A830*'Med(1)'!$B$11))</f>
        <v>-0.681662626330902+0.731666634379112i</v>
      </c>
      <c r="E830" s="41">
        <f>EXP(-A830*'Med(1)'!$B$10)</f>
        <v>0.99999999999999678</v>
      </c>
      <c r="F830" s="41" t="str">
        <f t="shared" si="113"/>
        <v>-0.988549006360209+0.150900172379751i</v>
      </c>
      <c r="G830" s="41" t="str">
        <f>COMPLEX(COS(-$A830*'Med(1)'!$B$11),SIN(-$A830*'Med(1)'!$B$11))</f>
        <v>-0.681662626330902-0.731666634379112i</v>
      </c>
      <c r="H830" s="42" t="str">
        <f t="shared" si="110"/>
        <v>0</v>
      </c>
      <c r="I830" s="41">
        <f t="shared" si="111"/>
        <v>0</v>
      </c>
      <c r="J830" s="41">
        <f>EXP('Med(1)'!$B$10*(A830-$A$1002))</f>
        <v>0.99999999999999933</v>
      </c>
      <c r="K830" s="41">
        <f t="shared" si="114"/>
        <v>0</v>
      </c>
      <c r="L830" s="41">
        <f t="shared" si="115"/>
        <v>-2.6234023742118901E-3</v>
      </c>
      <c r="M830" s="41">
        <f t="shared" si="116"/>
        <v>0</v>
      </c>
      <c r="N830" s="41"/>
    </row>
    <row r="831" spans="1:14" x14ac:dyDescent="0.25">
      <c r="A831" s="41">
        <f t="shared" si="112"/>
        <v>8.2900000000001365E-4</v>
      </c>
      <c r="B831" s="41">
        <f t="shared" si="109"/>
        <v>-0.996133242175823</v>
      </c>
      <c r="C831" s="41" t="str">
        <f t="shared" si="117"/>
        <v>0.784265533184626+0.620425316584224i</v>
      </c>
      <c r="D831" s="41" t="str">
        <f>COMPLEX(COS($A831*'Med(1)'!$B$11),SIN($A831*'Med(1)'!$B$11))</f>
        <v>-0.726725280339794+0.686928210888917i</v>
      </c>
      <c r="E831" s="41">
        <f>EXP(-A831*'Med(1)'!$B$10)</f>
        <v>0.99999999999999678</v>
      </c>
      <c r="F831" s="41" t="str">
        <f t="shared" si="113"/>
        <v>-0.996133242175823+0.0878553574477817i</v>
      </c>
      <c r="G831" s="41" t="str">
        <f>COMPLEX(COS(-$A831*'Med(1)'!$B$11),SIN(-$A831*'Med(1)'!$B$11))</f>
        <v>-0.726725280339794-0.686928210888917i</v>
      </c>
      <c r="H831" s="42" t="str">
        <f t="shared" si="110"/>
        <v>0</v>
      </c>
      <c r="I831" s="41">
        <f t="shared" si="111"/>
        <v>0</v>
      </c>
      <c r="J831" s="41">
        <f>EXP('Med(1)'!$B$10*(A831-$A$1002))</f>
        <v>0.99999999999999933</v>
      </c>
      <c r="K831" s="41">
        <f t="shared" si="114"/>
        <v>0</v>
      </c>
      <c r="L831" s="41">
        <f t="shared" si="115"/>
        <v>-2.6435293503327098E-3</v>
      </c>
      <c r="M831" s="41">
        <f t="shared" si="116"/>
        <v>0</v>
      </c>
      <c r="N831" s="41"/>
    </row>
    <row r="832" spans="1:14" x14ac:dyDescent="0.25">
      <c r="A832" s="41">
        <f t="shared" si="112"/>
        <v>8.3000000000001367E-4</v>
      </c>
      <c r="B832" s="41">
        <f t="shared" si="109"/>
        <v>-0.99970090009100099</v>
      </c>
      <c r="C832" s="41" t="str">
        <f t="shared" si="117"/>
        <v>0.784265533184626+0.620425316584224i</v>
      </c>
      <c r="D832" s="41" t="str">
        <f>COMPLEX(COS($A832*'Med(1)'!$B$11),SIN($A832*'Med(1)'!$B$11))</f>
        <v>-0.768857654967255+0.639419976539874i</v>
      </c>
      <c r="E832" s="41">
        <f>EXP(-A832*'Med(1)'!$B$10)</f>
        <v>0.99999999999999678</v>
      </c>
      <c r="F832" s="41" t="str">
        <f t="shared" si="113"/>
        <v>-0.999700900091001+0.0244562948386818i</v>
      </c>
      <c r="G832" s="41" t="str">
        <f>COMPLEX(COS(-$A832*'Med(1)'!$B$11),SIN(-$A832*'Med(1)'!$B$11))</f>
        <v>-0.768857654967255-0.639419976539874i</v>
      </c>
      <c r="H832" s="42" t="str">
        <f t="shared" si="110"/>
        <v>0</v>
      </c>
      <c r="I832" s="41">
        <f t="shared" si="111"/>
        <v>0</v>
      </c>
      <c r="J832" s="41">
        <f>EXP('Med(1)'!$B$10*(A832-$A$1002))</f>
        <v>0.99999999999999933</v>
      </c>
      <c r="K832" s="41">
        <f t="shared" si="114"/>
        <v>0</v>
      </c>
      <c r="L832" s="41">
        <f t="shared" si="115"/>
        <v>-2.6529971685034198E-3</v>
      </c>
      <c r="M832" s="41">
        <f t="shared" si="116"/>
        <v>0</v>
      </c>
      <c r="N832" s="41"/>
    </row>
    <row r="833" spans="1:14" x14ac:dyDescent="0.25">
      <c r="A833" s="41">
        <f t="shared" si="112"/>
        <v>8.3100000000001369E-4</v>
      </c>
      <c r="B833" s="41">
        <f t="shared" si="109"/>
        <v>-0.999237594704944</v>
      </c>
      <c r="C833" s="41" t="str">
        <f t="shared" si="117"/>
        <v>0.784265533184626+0.620425316584224i</v>
      </c>
      <c r="D833" s="41" t="str">
        <f>COMPLEX(COS($A833*'Med(1)'!$B$11),SIN($A833*'Med(1)'!$B$11))</f>
        <v>-0.807889865344825+0.589333492577098i</v>
      </c>
      <c r="E833" s="41">
        <f>EXP(-A833*'Med(1)'!$B$10)</f>
        <v>0.99999999999999678</v>
      </c>
      <c r="F833" s="41" t="str">
        <f t="shared" si="113"/>
        <v>-0.999237594704944-0.0390413796922132i</v>
      </c>
      <c r="G833" s="41" t="str">
        <f>COMPLEX(COS(-$A833*'Med(1)'!$B$11),SIN(-$A833*'Med(1)'!$B$11))</f>
        <v>-0.807889865344825-0.589333492577098i</v>
      </c>
      <c r="H833" s="42" t="str">
        <f t="shared" si="110"/>
        <v>0</v>
      </c>
      <c r="I833" s="41">
        <f t="shared" si="111"/>
        <v>0</v>
      </c>
      <c r="J833" s="41">
        <f>EXP('Med(1)'!$B$10*(A833-$A$1002))</f>
        <v>0.99999999999999933</v>
      </c>
      <c r="K833" s="41">
        <f t="shared" si="114"/>
        <v>0</v>
      </c>
      <c r="L833" s="41">
        <f t="shared" si="115"/>
        <v>-2.65176765287804E-3</v>
      </c>
      <c r="M833" s="41">
        <f t="shared" si="116"/>
        <v>0</v>
      </c>
      <c r="N833" s="41"/>
    </row>
    <row r="834" spans="1:14" x14ac:dyDescent="0.25">
      <c r="A834" s="41">
        <f t="shared" si="112"/>
        <v>8.3200000000001372E-4</v>
      </c>
      <c r="B834" s="41">
        <f t="shared" ref="B834:B897" si="118">IMREAL(F834)</f>
        <v>-0.994745194143416</v>
      </c>
      <c r="C834" s="41" t="str">
        <f t="shared" si="117"/>
        <v>0.784265533184626+0.620425316584224i</v>
      </c>
      <c r="D834" s="41" t="str">
        <f>COMPLEX(COS($A834*'Med(1)'!$B$11),SIN($A834*'Med(1)'!$B$11))</f>
        <v>-0.843664526991225+0.5368707161847i</v>
      </c>
      <c r="E834" s="41">
        <f>EXP(-A834*'Med(1)'!$B$10)</f>
        <v>0.99999999999999678</v>
      </c>
      <c r="F834" s="41" t="str">
        <f t="shared" si="113"/>
        <v>-0.994745194143416-0.102381632769604i</v>
      </c>
      <c r="G834" s="41" t="str">
        <f>COMPLEX(COS(-$A834*'Med(1)'!$B$11),SIN(-$A834*'Med(1)'!$B$11))</f>
        <v>-0.843664526991225-0.5368707161847i</v>
      </c>
      <c r="H834" s="42" t="str">
        <f t="shared" ref="H834:H897" si="119">IMPRODUCT(IMDIV(IMPRODUCT($C834,IMPRODUCT($G834,1)),$O$1002),$R$997)</f>
        <v>0</v>
      </c>
      <c r="I834" s="41">
        <f t="shared" ref="I834:I897" si="120">IMREAL(H834)*$J834*$E$1002</f>
        <v>0</v>
      </c>
      <c r="J834" s="41">
        <f>EXP('Med(1)'!$B$10*(A834-$A$1002))</f>
        <v>0.99999999999999933</v>
      </c>
      <c r="K834" s="41">
        <f t="shared" si="114"/>
        <v>0</v>
      </c>
      <c r="L834" s="41">
        <f t="shared" si="115"/>
        <v>-2.6398457610717699E-3</v>
      </c>
      <c r="M834" s="41">
        <f t="shared" si="116"/>
        <v>0</v>
      </c>
      <c r="N834" s="41"/>
    </row>
    <row r="835" spans="1:14" x14ac:dyDescent="0.25">
      <c r="A835" s="41">
        <f t="shared" ref="A835:A898" si="121">A834+$O$3</f>
        <v>8.3300000000001374E-4</v>
      </c>
      <c r="B835" s="41">
        <f t="shared" si="118"/>
        <v>-0.98624181252614795</v>
      </c>
      <c r="C835" s="41" t="str">
        <f t="shared" si="117"/>
        <v>0.784265533184626+0.620425316584224i</v>
      </c>
      <c r="D835" s="41" t="str">
        <f>COMPLEX(COS($A835*'Med(1)'!$B$11),SIN($A835*'Med(1)'!$B$11))</f>
        <v>-0.876037390413226+0.482243186160245i</v>
      </c>
      <c r="E835" s="41">
        <f>EXP(-A835*'Med(1)'!$B$10)</f>
        <v>0.99999999999999678</v>
      </c>
      <c r="F835" s="41" t="str">
        <f t="shared" ref="F835:F898" si="122">IMPRODUCT($C835,IMPRODUCT($D835,$E835))</f>
        <v>-0.986241812526148-0.165309065768126i</v>
      </c>
      <c r="G835" s="41" t="str">
        <f>COMPLEX(COS(-$A835*'Med(1)'!$B$11),SIN(-$A835*'Med(1)'!$B$11))</f>
        <v>-0.876037390413226-0.482243186160245i</v>
      </c>
      <c r="H835" s="42" t="str">
        <f t="shared" si="119"/>
        <v>0</v>
      </c>
      <c r="I835" s="41">
        <f t="shared" si="120"/>
        <v>0</v>
      </c>
      <c r="J835" s="41">
        <f>EXP('Med(1)'!$B$10*(A835-$A$1002))</f>
        <v>0.99999999999999933</v>
      </c>
      <c r="K835" s="41">
        <f t="shared" ref="K835:K898" si="123">IMREAL(H835)</f>
        <v>0</v>
      </c>
      <c r="L835" s="41">
        <f t="shared" ref="L835:L898" si="124">IMREAL(IMDIV(F835,$P$27))</f>
        <v>-2.6172795641710199E-3</v>
      </c>
      <c r="M835" s="41">
        <f t="shared" ref="M835:M898" si="125">IMREAL(IMDIV(I835,$P$27))</f>
        <v>0</v>
      </c>
      <c r="N835" s="41"/>
    </row>
    <row r="836" spans="1:14" x14ac:dyDescent="0.25">
      <c r="A836" s="41">
        <f t="shared" si="121"/>
        <v>8.3400000000001377E-4</v>
      </c>
      <c r="B836" s="41">
        <f t="shared" si="118"/>
        <v>-0.97376173692763501</v>
      </c>
      <c r="C836" s="41" t="str">
        <f t="shared" si="117"/>
        <v>0.784265533184626+0.620425316584224i</v>
      </c>
      <c r="D836" s="41" t="str">
        <f>COMPLEX(COS($A836*'Med(1)'!$B$11),SIN($A836*'Med(1)'!$B$11))</f>
        <v>-0.904877922744057+0.425671169954461i</v>
      </c>
      <c r="E836" s="41">
        <f>EXP(-A836*'Med(1)'!$B$10)</f>
        <v>0.99999999999999678</v>
      </c>
      <c r="F836" s="41" t="str">
        <f t="shared" si="122"/>
        <v>-0.973761736927635-0.227569944622896i</v>
      </c>
      <c r="G836" s="41" t="str">
        <f>COMPLEX(COS(-$A836*'Med(1)'!$B$11),SIN(-$A836*'Med(1)'!$B$11))</f>
        <v>-0.904877922744057-0.425671169954461i</v>
      </c>
      <c r="H836" s="42" t="str">
        <f t="shared" si="119"/>
        <v>0</v>
      </c>
      <c r="I836" s="41">
        <f t="shared" si="120"/>
        <v>0</v>
      </c>
      <c r="J836" s="41">
        <f>EXP('Med(1)'!$B$10*(A836-$A$1002))</f>
        <v>0.99999999999999933</v>
      </c>
      <c r="K836" s="41">
        <f t="shared" si="123"/>
        <v>0</v>
      </c>
      <c r="L836" s="41">
        <f t="shared" si="124"/>
        <v>-2.58416005290265E-3</v>
      </c>
      <c r="M836" s="41">
        <f t="shared" si="125"/>
        <v>0</v>
      </c>
      <c r="N836" s="41"/>
    </row>
    <row r="837" spans="1:14" x14ac:dyDescent="0.25">
      <c r="A837" s="41">
        <f t="shared" si="121"/>
        <v>8.3500000000001379E-4</v>
      </c>
      <c r="B837" s="41">
        <f t="shared" si="118"/>
        <v>-0.95735528912585299</v>
      </c>
      <c r="C837" s="41" t="str">
        <f t="shared" si="117"/>
        <v>0.784265533184626+0.620425316584224i</v>
      </c>
      <c r="D837" s="41" t="str">
        <f>COMPLEX(COS($A837*'Med(1)'!$B$11),SIN($A837*'Med(1)'!$B$11))</f>
        <v>-0.930069834073997+0.367382775515631i</v>
      </c>
      <c r="E837" s="41">
        <f>EXP(-A837*'Med(1)'!$B$10)</f>
        <v>0.99999999999999678</v>
      </c>
      <c r="F837" s="41" t="str">
        <f t="shared" si="122"/>
        <v>-0.957355289125853-0.288913222928181i</v>
      </c>
      <c r="G837" s="41" t="str">
        <f>COMPLEX(COS(-$A837*'Med(1)'!$B$11),SIN(-$A837*'Med(1)'!$B$11))</f>
        <v>-0.930069834073997-0.367382775515631i</v>
      </c>
      <c r="H837" s="42" t="str">
        <f t="shared" si="119"/>
        <v>0</v>
      </c>
      <c r="I837" s="41">
        <f t="shared" si="120"/>
        <v>0</v>
      </c>
      <c r="J837" s="41">
        <f>EXP('Med(1)'!$B$10*(A837-$A$1002))</f>
        <v>0.99999999999999933</v>
      </c>
      <c r="K837" s="41">
        <f t="shared" si="123"/>
        <v>0</v>
      </c>
      <c r="L837" s="41">
        <f t="shared" si="124"/>
        <v>-2.5406207707439898E-3</v>
      </c>
      <c r="M837" s="41">
        <f t="shared" si="125"/>
        <v>0</v>
      </c>
      <c r="N837" s="41"/>
    </row>
    <row r="838" spans="1:14" x14ac:dyDescent="0.25">
      <c r="A838" s="41">
        <f t="shared" si="121"/>
        <v>8.3600000000001382E-4</v>
      </c>
      <c r="B838" s="41">
        <f t="shared" si="118"/>
        <v>-0.93708862269631998</v>
      </c>
      <c r="C838" s="41" t="str">
        <f t="shared" si="117"/>
        <v>0.784265533184626+0.620425316584224i</v>
      </c>
      <c r="D838" s="41" t="str">
        <f>COMPLEX(COS($A838*'Med(1)'!$B$11),SIN($A838*'Med(1)'!$B$11))</f>
        <v>-0.951511546351003+0.307613031519673i</v>
      </c>
      <c r="E838" s="41">
        <f>EXP(-A838*'Med(1)'!$B$10)</f>
        <v>0.99999999999999678</v>
      </c>
      <c r="F838" s="41" t="str">
        <f t="shared" si="122"/>
        <v>-0.93708862269632-0.349091554199049i</v>
      </c>
      <c r="G838" s="41" t="str">
        <f>COMPLEX(COS(-$A838*'Med(1)'!$B$11),SIN(-$A838*'Med(1)'!$B$11))</f>
        <v>-0.951511546351003-0.307613031519673i</v>
      </c>
      <c r="H838" s="42" t="str">
        <f t="shared" si="119"/>
        <v>0</v>
      </c>
      <c r="I838" s="41">
        <f t="shared" si="120"/>
        <v>0</v>
      </c>
      <c r="J838" s="41">
        <f>EXP('Med(1)'!$B$10*(A838-$A$1002))</f>
        <v>0.99999999999999933</v>
      </c>
      <c r="K838" s="41">
        <f t="shared" si="123"/>
        <v>0</v>
      </c>
      <c r="L838" s="41">
        <f t="shared" si="124"/>
        <v>-2.4868372754528901E-3</v>
      </c>
      <c r="M838" s="41">
        <f t="shared" si="125"/>
        <v>0</v>
      </c>
      <c r="N838" s="41"/>
    </row>
    <row r="839" spans="1:14" x14ac:dyDescent="0.25">
      <c r="A839" s="41">
        <f t="shared" si="121"/>
        <v>8.3700000000001384E-4</v>
      </c>
      <c r="B839" s="41">
        <f t="shared" si="118"/>
        <v>-0.91304345626968597</v>
      </c>
      <c r="C839" s="41" t="str">
        <f t="shared" si="117"/>
        <v>0.784265533184626+0.620425316584224i</v>
      </c>
      <c r="D839" s="41" t="str">
        <f>COMPLEX(COS($A839*'Med(1)'!$B$11),SIN($A839*'Med(1)'!$B$11))</f>
        <v>-0.969116602960608+0.246602939694748i</v>
      </c>
      <c r="E839" s="41">
        <f>EXP(-A839*'Med(1)'!$B$10)</f>
        <v>0.99999999999999678</v>
      </c>
      <c r="F839" s="41" t="str">
        <f t="shared" si="122"/>
        <v>-0.913043456269686-0.407862289214264i</v>
      </c>
      <c r="G839" s="41" t="str">
        <f>COMPLEX(COS(-$A839*'Med(1)'!$B$11),SIN(-$A839*'Med(1)'!$B$11))</f>
        <v>-0.969116602960608-0.246602939694748i</v>
      </c>
      <c r="H839" s="42" t="str">
        <f t="shared" si="119"/>
        <v>0</v>
      </c>
      <c r="I839" s="41">
        <f t="shared" si="120"/>
        <v>0</v>
      </c>
      <c r="J839" s="41">
        <f>EXP('Med(1)'!$B$10*(A839-$A$1002))</f>
        <v>0.99999999999999933</v>
      </c>
      <c r="K839" s="41">
        <f t="shared" si="123"/>
        <v>0</v>
      </c>
      <c r="L839" s="41">
        <f t="shared" si="124"/>
        <v>-2.42302643118912E-3</v>
      </c>
      <c r="M839" s="41">
        <f t="shared" si="125"/>
        <v>0</v>
      </c>
      <c r="N839" s="41"/>
    </row>
    <row r="840" spans="1:14" x14ac:dyDescent="0.25">
      <c r="A840" s="41">
        <f t="shared" si="121"/>
        <v>8.3800000000001386E-4</v>
      </c>
      <c r="B840" s="41">
        <f t="shared" si="118"/>
        <v>-0.88531674402838001</v>
      </c>
      <c r="C840" s="41" t="str">
        <f t="shared" si="117"/>
        <v>0.784265533184626+0.620425316584224i</v>
      </c>
      <c r="D840" s="41" t="str">
        <f>COMPLEX(COS($A840*'Med(1)'!$B$11),SIN($A840*'Med(1)'!$B$11))</f>
        <v>-0.982814017333622+0.184598503061502i</v>
      </c>
      <c r="E840" s="41">
        <f>EXP(-A840*'Med(1)'!$B$10)</f>
        <v>0.99999999999999678</v>
      </c>
      <c r="F840" s="41" t="str">
        <f t="shared" si="122"/>
        <v>-0.88531674402838-0.464988454419012i</v>
      </c>
      <c r="G840" s="41" t="str">
        <f>COMPLEX(COS(-$A840*'Med(1)'!$B$11),SIN(-$A840*'Med(1)'!$B$11))</f>
        <v>-0.982814017333622-0.184598503061502i</v>
      </c>
      <c r="H840" s="42" t="str">
        <f t="shared" si="119"/>
        <v>0</v>
      </c>
      <c r="I840" s="41">
        <f t="shared" si="120"/>
        <v>0</v>
      </c>
      <c r="J840" s="41">
        <f>EXP('Med(1)'!$B$10*(A840-$A$1002))</f>
        <v>0.99999999999999933</v>
      </c>
      <c r="K840" s="41">
        <f t="shared" si="123"/>
        <v>0</v>
      </c>
      <c r="L840" s="41">
        <f t="shared" si="124"/>
        <v>-2.3494455340814001E-3</v>
      </c>
      <c r="M840" s="41">
        <f t="shared" si="125"/>
        <v>0</v>
      </c>
      <c r="N840" s="41"/>
    </row>
    <row r="841" spans="1:14" x14ac:dyDescent="0.25">
      <c r="A841" s="41">
        <f t="shared" si="121"/>
        <v>8.3900000000001389E-4</v>
      </c>
      <c r="B841" s="41">
        <f t="shared" si="118"/>
        <v>-0.85402028477092096</v>
      </c>
      <c r="C841" s="41" t="str">
        <f t="shared" si="117"/>
        <v>0.784265533184626+0.620425316584224i</v>
      </c>
      <c r="D841" s="41" t="str">
        <f>COMPLEX(COS($A841*'Med(1)'!$B$11),SIN($A841*'Med(1)'!$B$11))</f>
        <v>-0.992548559176012+0.121849734007192i</v>
      </c>
      <c r="E841" s="41">
        <f>EXP(-A841*'Med(1)'!$B$10)</f>
        <v>0.99999999999999678</v>
      </c>
      <c r="F841" s="41" t="str">
        <f t="shared" si="122"/>
        <v>-0.854020284770921-0.520239707442435i</v>
      </c>
      <c r="G841" s="41" t="str">
        <f>COMPLEX(COS(-$A841*'Med(1)'!$B$11),SIN(-$A841*'Med(1)'!$B$11))</f>
        <v>-0.992548559176012-0.121849734007192i</v>
      </c>
      <c r="H841" s="42" t="str">
        <f t="shared" si="119"/>
        <v>0</v>
      </c>
      <c r="I841" s="41">
        <f t="shared" si="120"/>
        <v>0</v>
      </c>
      <c r="J841" s="41">
        <f>EXP('Med(1)'!$B$10*(A841-$A$1002))</f>
        <v>0.99999999999999933</v>
      </c>
      <c r="K841" s="41">
        <f t="shared" si="123"/>
        <v>0</v>
      </c>
      <c r="L841" s="41">
        <f t="shared" si="124"/>
        <v>-2.26639127476577E-3</v>
      </c>
      <c r="M841" s="41">
        <f t="shared" si="125"/>
        <v>0</v>
      </c>
      <c r="N841" s="41"/>
    </row>
    <row r="842" spans="1:14" x14ac:dyDescent="0.25">
      <c r="A842" s="41">
        <f t="shared" si="121"/>
        <v>8.4000000000001391E-4</v>
      </c>
      <c r="B842" s="41">
        <f t="shared" si="118"/>
        <v>-0.81928027112022905</v>
      </c>
      <c r="C842" s="41" t="str">
        <f t="shared" si="117"/>
        <v>0.784265533184626+0.620425316584224i</v>
      </c>
      <c r="D842" s="41" t="str">
        <f>COMPLEX(COS($A842*'Med(1)'!$B$11),SIN($A842*'Med(1)'!$B$11))</f>
        <v>-0.99828097716679+0.0586096461934315i</v>
      </c>
      <c r="E842" s="41">
        <f>EXP(-A842*'Med(1)'!$B$10)</f>
        <v>0.99999999999999678</v>
      </c>
      <c r="F842" s="41" t="str">
        <f t="shared" si="122"/>
        <v>-0.819280271120229-0.573393265877059i</v>
      </c>
      <c r="G842" s="41" t="str">
        <f>COMPLEX(COS(-$A842*'Med(1)'!$B$11),SIN(-$A842*'Med(1)'!$B$11))</f>
        <v>-0.99828097716679-0.0586096461934315i</v>
      </c>
      <c r="H842" s="42" t="str">
        <f t="shared" si="119"/>
        <v>0</v>
      </c>
      <c r="I842" s="41">
        <f t="shared" si="120"/>
        <v>0</v>
      </c>
      <c r="J842" s="41">
        <f>EXP('Med(1)'!$B$10*(A842-$A$1002))</f>
        <v>0.99999999999999933</v>
      </c>
      <c r="K842" s="41">
        <f t="shared" si="123"/>
        <v>0</v>
      </c>
      <c r="L842" s="41">
        <f t="shared" si="124"/>
        <v>-2.1741985420787599E-3</v>
      </c>
      <c r="M842" s="41">
        <f t="shared" si="125"/>
        <v>0</v>
      </c>
      <c r="N842" s="41"/>
    </row>
    <row r="843" spans="1:14" x14ac:dyDescent="0.25">
      <c r="A843" s="41">
        <f t="shared" si="121"/>
        <v>8.4100000000001394E-4</v>
      </c>
      <c r="B843" s="41">
        <f t="shared" si="118"/>
        <v>-0.78123678069362601</v>
      </c>
      <c r="C843" s="41" t="str">
        <f t="shared" si="117"/>
        <v>0.784265533184626+0.620425316584224i</v>
      </c>
      <c r="D843" s="41" t="str">
        <f>COMPLEX(COS($A843*'Med(1)'!$B$11),SIN($A843*'Med(1)'!$B$11))</f>
        <v>-0.999988157225988-0.00486676563771843i</v>
      </c>
      <c r="E843" s="41">
        <f>EXP(-A843*'Med(1)'!$B$10)</f>
        <v>0.99999999999999678</v>
      </c>
      <c r="F843" s="41" t="str">
        <f t="shared" si="122"/>
        <v>-0.781236780693626-0.624234805575156i</v>
      </c>
      <c r="G843" s="41" t="str">
        <f>COMPLEX(COS(-$A843*'Med(1)'!$B$11),SIN(-$A843*'Med(1)'!$B$11))</f>
        <v>-0.999988157225988+0.00486676563771843i</v>
      </c>
      <c r="H843" s="42" t="str">
        <f t="shared" si="119"/>
        <v>0</v>
      </c>
      <c r="I843" s="41">
        <f t="shared" si="120"/>
        <v>0</v>
      </c>
      <c r="J843" s="41">
        <f>EXP('Med(1)'!$B$10*(A843-$A$1002))</f>
        <v>0.99999999999999933</v>
      </c>
      <c r="K843" s="41">
        <f t="shared" si="123"/>
        <v>0</v>
      </c>
      <c r="L843" s="41">
        <f t="shared" si="124"/>
        <v>-2.0732390727288999E-3</v>
      </c>
      <c r="M843" s="41">
        <f t="shared" si="125"/>
        <v>0</v>
      </c>
      <c r="N843" s="41"/>
    </row>
    <row r="844" spans="1:14" x14ac:dyDescent="0.25">
      <c r="A844" s="41">
        <f t="shared" si="121"/>
        <v>8.4200000000001396E-4</v>
      </c>
      <c r="B844" s="41">
        <f t="shared" si="118"/>
        <v>-0.74004321128613204</v>
      </c>
      <c r="C844" s="41" t="str">
        <f t="shared" si="117"/>
        <v>0.784265533184626+0.620425316584224i</v>
      </c>
      <c r="D844" s="41" t="str">
        <f>COMPLEX(COS($A844*'Med(1)'!$B$11),SIN($A844*'Med(1)'!$B$11))</f>
        <v>-0.997663215714544-0.0683235538457702i</v>
      </c>
      <c r="E844" s="41">
        <f>EXP(-A844*'Med(1)'!$B$10)</f>
        <v>0.99999999999999667</v>
      </c>
      <c r="F844" s="41" t="str">
        <f t="shared" si="122"/>
        <v>-0.740043211286132-0.67255932484005i</v>
      </c>
      <c r="G844" s="41" t="str">
        <f>COMPLEX(COS(-$A844*'Med(1)'!$B$11),SIN(-$A844*'Med(1)'!$B$11))</f>
        <v>-0.997663215714544+0.0683235538457702i</v>
      </c>
      <c r="H844" s="42" t="str">
        <f t="shared" si="119"/>
        <v>0</v>
      </c>
      <c r="I844" s="41">
        <f t="shared" si="120"/>
        <v>0</v>
      </c>
      <c r="J844" s="41">
        <f>EXP('Med(1)'!$B$10*(A844-$A$1002))</f>
        <v>0.99999999999999933</v>
      </c>
      <c r="K844" s="41">
        <f t="shared" si="123"/>
        <v>0</v>
      </c>
      <c r="L844" s="41">
        <f t="shared" si="124"/>
        <v>-1.96391995239133E-3</v>
      </c>
      <c r="M844" s="41">
        <f t="shared" si="125"/>
        <v>0</v>
      </c>
      <c r="N844" s="41"/>
    </row>
    <row r="845" spans="1:14" x14ac:dyDescent="0.25">
      <c r="A845" s="41">
        <f t="shared" si="121"/>
        <v>8.4300000000001399E-4</v>
      </c>
      <c r="B845" s="41">
        <f t="shared" si="118"/>
        <v>-0.695865662344612</v>
      </c>
      <c r="C845" s="41" t="str">
        <f t="shared" si="117"/>
        <v>0.784265533184626+0.620425316584224i</v>
      </c>
      <c r="D845" s="41" t="str">
        <f>COMPLEX(COS($A845*'Med(1)'!$B$11),SIN($A845*'Med(1)'!$B$11))</f>
        <v>-0.991315527190297-0.131504849915979i</v>
      </c>
      <c r="E845" s="41">
        <f>EXP(-A845*'Med(1)'!$B$10)</f>
        <v>0.99999999999999667</v>
      </c>
      <c r="F845" s="41" t="str">
        <f t="shared" si="122"/>
        <v>-0.695865662344612-0.718171971027614i</v>
      </c>
      <c r="G845" s="41" t="str">
        <f>COMPLEX(COS(-$A845*'Med(1)'!$B$11),SIN(-$A845*'Med(1)'!$B$11))</f>
        <v>-0.991315527190297+0.131504849915979i</v>
      </c>
      <c r="H845" s="42" t="str">
        <f t="shared" si="119"/>
        <v>0</v>
      </c>
      <c r="I845" s="41">
        <f t="shared" si="120"/>
        <v>0</v>
      </c>
      <c r="J845" s="41">
        <f>EXP('Med(1)'!$B$10*(A845-$A$1002))</f>
        <v>0.99999999999999933</v>
      </c>
      <c r="K845" s="41">
        <f t="shared" si="123"/>
        <v>0</v>
      </c>
      <c r="L845" s="41">
        <f t="shared" si="124"/>
        <v>-1.84668197426946E-3</v>
      </c>
      <c r="M845" s="41">
        <f t="shared" si="125"/>
        <v>0</v>
      </c>
      <c r="N845" s="41"/>
    </row>
    <row r="846" spans="1:14" x14ac:dyDescent="0.25">
      <c r="A846" s="41">
        <f t="shared" si="121"/>
        <v>8.4400000000001401E-4</v>
      </c>
      <c r="B846" s="41">
        <f t="shared" si="118"/>
        <v>-0.64888226522665904</v>
      </c>
      <c r="C846" s="41" t="str">
        <f t="shared" si="117"/>
        <v>0.784265533184626+0.620425316584224i</v>
      </c>
      <c r="D846" s="41" t="str">
        <f>COMPLEX(COS($A846*'Med(1)'!$B$11),SIN($A846*'Med(1)'!$B$11))</f>
        <v>-0.980970686608185-0.194155896164569i</v>
      </c>
      <c r="E846" s="41">
        <f>EXP(-A846*'Med(1)'!$B$10)</f>
        <v>0.99999999999999667</v>
      </c>
      <c r="F846" s="41" t="str">
        <f t="shared" si="122"/>
        <v>-0.648882265226659-0.760888826225169i</v>
      </c>
      <c r="G846" s="41" t="str">
        <f>COMPLEX(COS(-$A846*'Med(1)'!$B$11),SIN(-$A846*'Med(1)'!$B$11))</f>
        <v>-0.980970686608185+0.194155896164569i</v>
      </c>
      <c r="H846" s="42" t="str">
        <f t="shared" si="119"/>
        <v>0</v>
      </c>
      <c r="I846" s="41">
        <f t="shared" si="120"/>
        <v>0</v>
      </c>
      <c r="J846" s="41">
        <f>EXP('Med(1)'!$B$10*(A846-$A$1002))</f>
        <v>0.99999999999999944</v>
      </c>
      <c r="K846" s="41">
        <f t="shared" si="123"/>
        <v>0</v>
      </c>
      <c r="L846" s="41">
        <f t="shared" si="124"/>
        <v>-1.7219978617421499E-3</v>
      </c>
      <c r="M846" s="41">
        <f t="shared" si="125"/>
        <v>0</v>
      </c>
      <c r="N846" s="41"/>
    </row>
    <row r="847" spans="1:14" x14ac:dyDescent="0.25">
      <c r="A847" s="41">
        <f t="shared" si="121"/>
        <v>8.4500000000001403E-4</v>
      </c>
      <c r="B847" s="41">
        <f t="shared" si="118"/>
        <v>-0.59928246494479898</v>
      </c>
      <c r="C847" s="41" t="str">
        <f t="shared" si="117"/>
        <v>0.784265533184626+0.620425316584224i</v>
      </c>
      <c r="D847" s="41" t="str">
        <f>COMPLEX(COS($A847*'Med(1)'!$B$11),SIN($A847*'Med(1)'!$B$11))</f>
        <v>-0.966670406117049-0.256024072964828i</v>
      </c>
      <c r="E847" s="41">
        <f>EXP(-A847*'Med(1)'!$B$10)</f>
        <v>0.99999999999999667</v>
      </c>
      <c r="F847" s="41" t="str">
        <f t="shared" si="122"/>
        <v>-0.599282464944799-0.800537648839628i</v>
      </c>
      <c r="G847" s="41" t="str">
        <f>COMPLEX(COS(-$A847*'Med(1)'!$B$11),SIN(-$A847*'Med(1)'!$B$11))</f>
        <v>-0.966670406117049+0.256024072964828i</v>
      </c>
      <c r="H847" s="42" t="str">
        <f t="shared" si="119"/>
        <v>0</v>
      </c>
      <c r="I847" s="41">
        <f t="shared" si="120"/>
        <v>0</v>
      </c>
      <c r="J847" s="41">
        <f>EXP('Med(1)'!$B$10*(A847-$A$1002))</f>
        <v>0.99999999999999944</v>
      </c>
      <c r="K847" s="41">
        <f t="shared" si="123"/>
        <v>0</v>
      </c>
      <c r="L847" s="41">
        <f t="shared" si="124"/>
        <v>-1.59037036226293E-3</v>
      </c>
      <c r="M847" s="41">
        <f t="shared" si="125"/>
        <v>0</v>
      </c>
      <c r="N847" s="41"/>
    </row>
    <row r="848" spans="1:14" x14ac:dyDescent="0.25">
      <c r="A848" s="41">
        <f t="shared" si="121"/>
        <v>8.4600000000001406E-4</v>
      </c>
      <c r="B848" s="41">
        <f t="shared" si="118"/>
        <v>-0.54726625629215597</v>
      </c>
      <c r="C848" s="41" t="str">
        <f t="shared" si="117"/>
        <v>0.784265533184626+0.620425316584224i</v>
      </c>
      <c r="D848" s="41" t="str">
        <f>COMPLEX(COS($A848*'Med(1)'!$B$11),SIN($A848*'Med(1)'!$B$11))</f>
        <v>-0.948472346869196-0.316859917352194i</v>
      </c>
      <c r="E848" s="41">
        <f>EXP(-A848*'Med(1)'!$B$10)</f>
        <v>0.99999999999999667</v>
      </c>
      <c r="F848" s="41" t="str">
        <f t="shared" si="122"/>
        <v>-0.547266256292156-0.836958568104755i</v>
      </c>
      <c r="G848" s="41" t="str">
        <f>COMPLEX(COS(-$A848*'Med(1)'!$B$11),SIN(-$A848*'Med(1)'!$B$11))</f>
        <v>-0.948472346869196+0.316859917352194i</v>
      </c>
      <c r="H848" s="42" t="str">
        <f t="shared" si="119"/>
        <v>0</v>
      </c>
      <c r="I848" s="41">
        <f t="shared" si="120"/>
        <v>0</v>
      </c>
      <c r="J848" s="41">
        <f>EXP('Med(1)'!$B$10*(A848-$A$1002))</f>
        <v>0.99999999999999944</v>
      </c>
      <c r="K848" s="41">
        <f t="shared" si="123"/>
        <v>0</v>
      </c>
      <c r="L848" s="41">
        <f t="shared" si="124"/>
        <v>-1.4523302201972499E-3</v>
      </c>
      <c r="M848" s="41">
        <f t="shared" si="125"/>
        <v>0</v>
      </c>
      <c r="N848" s="41"/>
    </row>
    <row r="849" spans="1:14" x14ac:dyDescent="0.25">
      <c r="A849" s="41">
        <f t="shared" si="121"/>
        <v>8.4700000000001408E-4</v>
      </c>
      <c r="B849" s="41">
        <f t="shared" si="118"/>
        <v>-0.49304337742952897</v>
      </c>
      <c r="C849" s="41" t="str">
        <f t="shared" si="117"/>
        <v>0.784265533184626+0.620425316584224i</v>
      </c>
      <c r="D849" s="41" t="str">
        <f>COMPLEX(COS($A849*'Med(1)'!$B$11),SIN($A849*'Med(1)'!$B$11))</f>
        <v>-0.926449886520853-0.376418128901223i</v>
      </c>
      <c r="E849" s="41">
        <f>EXP(-A849*'Med(1)'!$B$10)</f>
        <v>0.99999999999999667</v>
      </c>
      <c r="F849" s="41" t="str">
        <f t="shared" si="122"/>
        <v>-0.493043377429529-0.870004728707193i</v>
      </c>
      <c r="G849" s="41" t="str">
        <f>COMPLEX(COS(-$A849*'Med(1)'!$B$11),SIN(-$A849*'Med(1)'!$B$11))</f>
        <v>-0.926449886520853+0.376418128901223i</v>
      </c>
      <c r="H849" s="42" t="str">
        <f t="shared" si="119"/>
        <v>0</v>
      </c>
      <c r="I849" s="41">
        <f t="shared" si="120"/>
        <v>0</v>
      </c>
      <c r="J849" s="41">
        <f>EXP('Med(1)'!$B$10*(A849-$A$1002))</f>
        <v>0.99999999999999944</v>
      </c>
      <c r="K849" s="41">
        <f t="shared" si="123"/>
        <v>0</v>
      </c>
      <c r="L849" s="41">
        <f t="shared" si="124"/>
        <v>-1.30843403677123E-3</v>
      </c>
      <c r="M849" s="41">
        <f t="shared" si="125"/>
        <v>0</v>
      </c>
      <c r="N849" s="41"/>
    </row>
    <row r="850" spans="1:14" x14ac:dyDescent="0.25">
      <c r="A850" s="41">
        <f t="shared" si="121"/>
        <v>8.4800000000001411E-4</v>
      </c>
      <c r="B850" s="41">
        <f t="shared" si="118"/>
        <v>-0.43683246418567001</v>
      </c>
      <c r="C850" s="41" t="str">
        <f t="shared" si="117"/>
        <v>0.784265533184626+0.620425316584224i</v>
      </c>
      <c r="D850" s="41" t="str">
        <f>COMPLEX(COS($A850*'Med(1)'!$B$11),SIN($A850*'Med(1)'!$B$11))</f>
        <v>-0.900691823361053-0.434458558818377i</v>
      </c>
      <c r="E850" s="41">
        <f>EXP(-A850*'Med(1)'!$B$10)</f>
        <v>0.99999999999999667</v>
      </c>
      <c r="F850" s="41" t="str">
        <f t="shared" si="122"/>
        <v>-0.43683246418567-0.899542882931919i</v>
      </c>
      <c r="G850" s="41" t="str">
        <f>COMPLEX(COS(-$A850*'Med(1)'!$B$11),SIN(-$A850*'Med(1)'!$B$11))</f>
        <v>-0.900691823361053+0.434458558818377i</v>
      </c>
      <c r="H850" s="42" t="str">
        <f t="shared" si="119"/>
        <v>0</v>
      </c>
      <c r="I850" s="41">
        <f t="shared" si="120"/>
        <v>0</v>
      </c>
      <c r="J850" s="41">
        <f>EXP('Med(1)'!$B$10*(A850-$A$1002))</f>
        <v>0.99999999999999944</v>
      </c>
      <c r="K850" s="41">
        <f t="shared" si="123"/>
        <v>0</v>
      </c>
      <c r="L850" s="41">
        <f t="shared" si="124"/>
        <v>-1.1592620257613599E-3</v>
      </c>
      <c r="M850" s="41">
        <f t="shared" si="125"/>
        <v>0</v>
      </c>
      <c r="N850" s="41"/>
    </row>
    <row r="851" spans="1:14" x14ac:dyDescent="0.25">
      <c r="A851" s="41">
        <f t="shared" si="121"/>
        <v>8.4900000000001413E-4</v>
      </c>
      <c r="B851" s="41">
        <f t="shared" si="118"/>
        <v>-0.37886016848055898</v>
      </c>
      <c r="C851" s="41" t="str">
        <f t="shared" si="117"/>
        <v>0.784265533184626+0.620425316584224i</v>
      </c>
      <c r="D851" s="41" t="str">
        <f>COMPLEX(COS($A851*'Med(1)'!$B$11),SIN($A851*'Med(1)'!$B$11))</f>
        <v>-0.871302018261879-0.490747178262673i</v>
      </c>
      <c r="E851" s="41">
        <f>EXP(-A851*'Med(1)'!$B$10)</f>
        <v>0.99999999999999667</v>
      </c>
      <c r="F851" s="41" t="str">
        <f t="shared" si="122"/>
        <v>-0.378860168480559-0.925453927939622i</v>
      </c>
      <c r="G851" s="41" t="str">
        <f>COMPLEX(COS(-$A851*'Med(1)'!$B$11),SIN(-$A851*'Med(1)'!$B$11))</f>
        <v>-0.871302018261879+0.490747178262673i</v>
      </c>
      <c r="H851" s="42" t="str">
        <f t="shared" si="119"/>
        <v>0</v>
      </c>
      <c r="I851" s="41">
        <f t="shared" si="120"/>
        <v>0</v>
      </c>
      <c r="J851" s="41">
        <f>EXP('Med(1)'!$B$10*(A851-$A$1002))</f>
        <v>0.99999999999999944</v>
      </c>
      <c r="K851" s="41">
        <f t="shared" si="123"/>
        <v>0</v>
      </c>
      <c r="L851" s="41">
        <f t="shared" si="124"/>
        <v>-1.0054156739742401E-3</v>
      </c>
      <c r="M851" s="41">
        <f t="shared" si="125"/>
        <v>0</v>
      </c>
      <c r="N851" s="41"/>
    </row>
    <row r="852" spans="1:14" x14ac:dyDescent="0.25">
      <c r="A852" s="41">
        <f t="shared" si="121"/>
        <v>8.5000000000001416E-4</v>
      </c>
      <c r="B852" s="41">
        <f t="shared" si="118"/>
        <v>-0.31936024442649402</v>
      </c>
      <c r="C852" s="41" t="str">
        <f t="shared" si="117"/>
        <v>0.784265533184626+0.620425316584224i</v>
      </c>
      <c r="D852" s="41" t="str">
        <f>COMPLEX(COS($A852*'Med(1)'!$B$11),SIN($A852*'Med(1)'!$B$11))</f>
        <v>-0.838398975893848-0.545057021989577i</v>
      </c>
      <c r="E852" s="41">
        <f>EXP(-A852*'Med(1)'!$B$10)</f>
        <v>0.99999999999999667</v>
      </c>
      <c r="F852" s="41" t="str">
        <f t="shared" si="122"/>
        <v>-0.319360244426494-0.947633386009506i</v>
      </c>
      <c r="G852" s="41" t="str">
        <f>COMPLEX(COS(-$A852*'Med(1)'!$B$11),SIN(-$A852*'Med(1)'!$B$11))</f>
        <v>-0.838398975893848+0.545057021989577i</v>
      </c>
      <c r="H852" s="42" t="str">
        <f t="shared" si="119"/>
        <v>0</v>
      </c>
      <c r="I852" s="41">
        <f t="shared" si="120"/>
        <v>0</v>
      </c>
      <c r="J852" s="41">
        <f>EXP('Med(1)'!$B$10*(A852-$A$1002))</f>
        <v>0.99999999999999944</v>
      </c>
      <c r="K852" s="41">
        <f t="shared" si="123"/>
        <v>0</v>
      </c>
      <c r="L852" s="41">
        <f t="shared" si="124"/>
        <v>-8.4751531594992396E-4</v>
      </c>
      <c r="M852" s="41">
        <f t="shared" si="125"/>
        <v>0</v>
      </c>
      <c r="N852" s="41"/>
    </row>
    <row r="853" spans="1:14" x14ac:dyDescent="0.25">
      <c r="A853" s="41">
        <f t="shared" si="121"/>
        <v>8.5100000000001418E-4</v>
      </c>
      <c r="B853" s="41">
        <f t="shared" si="118"/>
        <v>-0.258572605791966</v>
      </c>
      <c r="C853" s="41" t="str">
        <f t="shared" si="117"/>
        <v>0.784265533184626+0.620425316584224i</v>
      </c>
      <c r="D853" s="41" t="str">
        <f>COMPLEX(COS($A853*'Med(1)'!$B$11),SIN($A853*'Med(1)'!$B$11))</f>
        <v>-0.802115366895028-0.59716910351328i</v>
      </c>
      <c r="E853" s="41">
        <f>EXP(-A853*'Med(1)'!$B$10)</f>
        <v>0.99999999999999667</v>
      </c>
      <c r="F853" s="41" t="str">
        <f t="shared" si="122"/>
        <v>-0.258572605791966-0.965991825811143i</v>
      </c>
      <c r="G853" s="41" t="str">
        <f>COMPLEX(COS(-$A853*'Med(1)'!$B$11),SIN(-$A853*'Med(1)'!$B$11))</f>
        <v>-0.802115366895028+0.59716910351328i</v>
      </c>
      <c r="H853" s="42" t="str">
        <f t="shared" si="119"/>
        <v>0</v>
      </c>
      <c r="I853" s="41">
        <f t="shared" si="120"/>
        <v>0</v>
      </c>
      <c r="J853" s="41">
        <f>EXP('Med(1)'!$B$10*(A853-$A$1002))</f>
        <v>0.99999999999999944</v>
      </c>
      <c r="K853" s="41">
        <f t="shared" si="123"/>
        <v>0</v>
      </c>
      <c r="L853" s="41">
        <f t="shared" si="124"/>
        <v>-6.8619763266812204E-4</v>
      </c>
      <c r="M853" s="41">
        <f t="shared" si="125"/>
        <v>0</v>
      </c>
      <c r="N853" s="41"/>
    </row>
    <row r="854" spans="1:14" x14ac:dyDescent="0.25">
      <c r="A854" s="41">
        <f t="shared" si="121"/>
        <v>8.520000000000142E-4</v>
      </c>
      <c r="B854" s="41">
        <f t="shared" si="118"/>
        <v>-0.19674235862866299</v>
      </c>
      <c r="C854" s="41" t="str">
        <f t="shared" si="117"/>
        <v>0.784265533184626+0.620425316584224i</v>
      </c>
      <c r="D854" s="41" t="str">
        <f>COMPLEX(COS($A854*'Med(1)'!$B$11),SIN($A854*'Med(1)'!$B$11))</f>
        <v>-0.762597492920533-0.64687329809733i</v>
      </c>
      <c r="E854" s="41">
        <f>EXP(-A854*'Med(1)'!$B$10)</f>
        <v>0.99999999999999667</v>
      </c>
      <c r="F854" s="41" t="str">
        <f t="shared" si="122"/>
        <v>-0.196742358628663-0.980455223006754i</v>
      </c>
      <c r="G854" s="41" t="str">
        <f>COMPLEX(COS(-$A854*'Med(1)'!$B$11),SIN(-$A854*'Med(1)'!$B$11))</f>
        <v>-0.762597492920533+0.64687329809733i</v>
      </c>
      <c r="H854" s="42" t="str">
        <f t="shared" si="119"/>
        <v>0</v>
      </c>
      <c r="I854" s="41">
        <f t="shared" si="120"/>
        <v>0</v>
      </c>
      <c r="J854" s="41">
        <f>EXP('Med(1)'!$B$10*(A854-$A$1002))</f>
        <v>0.99999999999999944</v>
      </c>
      <c r="K854" s="41">
        <f t="shared" si="123"/>
        <v>0</v>
      </c>
      <c r="L854" s="41">
        <f t="shared" si="124"/>
        <v>-5.2211308434254103E-4</v>
      </c>
      <c r="M854" s="41">
        <f t="shared" si="125"/>
        <v>0</v>
      </c>
      <c r="N854" s="41"/>
    </row>
    <row r="855" spans="1:14" x14ac:dyDescent="0.25">
      <c r="A855" s="41">
        <f t="shared" si="121"/>
        <v>8.5300000000001423E-4</v>
      </c>
      <c r="B855" s="41">
        <f t="shared" si="118"/>
        <v>-0.134118812962426</v>
      </c>
      <c r="C855" s="41" t="str">
        <f t="shared" si="117"/>
        <v>0.784265533184626+0.620425316584224i</v>
      </c>
      <c r="D855" s="41" t="str">
        <f>COMPLEX(COS($A855*'Med(1)'!$B$11),SIN($A855*'Med(1)'!$B$11))</f>
        <v>-0.720004696729511-0.693969190013105i</v>
      </c>
      <c r="E855" s="41">
        <f>EXP(-A855*'Med(1)'!$B$10)</f>
        <v>0.99999999999999667</v>
      </c>
      <c r="F855" s="41" t="str">
        <f t="shared" si="122"/>
        <v>-0.134118812962426-0.990965258729863i</v>
      </c>
      <c r="G855" s="41" t="str">
        <f>COMPLEX(COS(-$A855*'Med(1)'!$B$11),SIN(-$A855*'Med(1)'!$B$11))</f>
        <v>-0.720004696729511+0.693969190013105i</v>
      </c>
      <c r="H855" s="42" t="str">
        <f t="shared" si="119"/>
        <v>0</v>
      </c>
      <c r="I855" s="41">
        <f t="shared" si="120"/>
        <v>0</v>
      </c>
      <c r="J855" s="41">
        <f>EXP('Med(1)'!$B$10*(A855-$A$1002))</f>
        <v>0.99999999999999944</v>
      </c>
      <c r="K855" s="41">
        <f t="shared" si="123"/>
        <v>0</v>
      </c>
      <c r="L855" s="41">
        <f t="shared" si="124"/>
        <v>-3.55923287655304E-4</v>
      </c>
      <c r="M855" s="41">
        <f t="shared" si="125"/>
        <v>0</v>
      </c>
      <c r="N855" s="41"/>
    </row>
    <row r="856" spans="1:14" x14ac:dyDescent="0.25">
      <c r="A856" s="41">
        <f t="shared" si="121"/>
        <v>8.5400000000001425E-4</v>
      </c>
      <c r="B856" s="41">
        <f t="shared" si="118"/>
        <v>-7.0954477532964494E-2</v>
      </c>
      <c r="C856" s="41" t="str">
        <f t="shared" si="117"/>
        <v>0.784265533184626+0.620425316584224i</v>
      </c>
      <c r="D856" s="41" t="str">
        <f>COMPLEX(COS($A856*'Med(1)'!$B$11),SIN($A856*'Med(1)'!$B$11))</f>
        <v>-0.674508719688128-0.738266880650001i</v>
      </c>
      <c r="E856" s="41">
        <f>EXP(-A856*'Med(1)'!$B$10)</f>
        <v>0.99999999999999667</v>
      </c>
      <c r="F856" s="41" t="str">
        <f t="shared" si="122"/>
        <v>-0.0709544775329645-0.997479554736847i</v>
      </c>
      <c r="G856" s="41" t="str">
        <f>COMPLEX(COS(-$A856*'Med(1)'!$B$11),SIN(-$A856*'Med(1)'!$B$11))</f>
        <v>-0.674508719688128+0.738266880650001i</v>
      </c>
      <c r="H856" s="42" t="str">
        <f t="shared" si="119"/>
        <v>0</v>
      </c>
      <c r="I856" s="41">
        <f t="shared" si="120"/>
        <v>0</v>
      </c>
      <c r="J856" s="41">
        <f>EXP('Med(1)'!$B$10*(A856-$A$1002))</f>
        <v>0.99999999999999944</v>
      </c>
      <c r="K856" s="41">
        <f t="shared" si="123"/>
        <v>0</v>
      </c>
      <c r="L856" s="41">
        <f t="shared" si="124"/>
        <v>-1.8829834800634799E-4</v>
      </c>
      <c r="M856" s="41">
        <f t="shared" si="125"/>
        <v>0</v>
      </c>
      <c r="N856" s="41"/>
    </row>
    <row r="857" spans="1:14" x14ac:dyDescent="0.25">
      <c r="A857" s="41">
        <f t="shared" si="121"/>
        <v>8.5500000000001428E-4</v>
      </c>
      <c r="B857" s="41">
        <f t="shared" si="118"/>
        <v>-7.5040416358776998E-3</v>
      </c>
      <c r="C857" s="41" t="str">
        <f t="shared" si="117"/>
        <v>0.784265533184626+0.620425316584224i</v>
      </c>
      <c r="D857" s="41" t="str">
        <f>COMPLEX(COS($A857*'Med(1)'!$B$11),SIN($A857*'Med(1)'!$B$11))</f>
        <v>-0.62629300927931-0.77958775421877i</v>
      </c>
      <c r="E857" s="41">
        <f>EXP(-A857*'Med(1)'!$B$10)</f>
        <v>0.99999999999999667</v>
      </c>
      <c r="F857" s="41" t="str">
        <f t="shared" si="122"/>
        <v>-0.0075040416358777-0.999971844283187i</v>
      </c>
      <c r="G857" s="41" t="str">
        <f>COMPLEX(COS(-$A857*'Med(1)'!$B$11),SIN(-$A857*'Med(1)'!$B$11))</f>
        <v>-0.62629300927931+0.77958775421877i</v>
      </c>
      <c r="H857" s="42" t="str">
        <f t="shared" si="119"/>
        <v>0</v>
      </c>
      <c r="I857" s="41">
        <f t="shared" si="120"/>
        <v>0</v>
      </c>
      <c r="J857" s="41">
        <f>EXP('Med(1)'!$B$10*(A857-$A$1002))</f>
        <v>0.99999999999999944</v>
      </c>
      <c r="K857" s="41">
        <f t="shared" si="123"/>
        <v>0</v>
      </c>
      <c r="L857" s="41">
        <f t="shared" si="124"/>
        <v>-1.9914157535022E-5</v>
      </c>
      <c r="M857" s="41">
        <f t="shared" si="125"/>
        <v>0</v>
      </c>
      <c r="N857" s="41"/>
    </row>
    <row r="858" spans="1:14" x14ac:dyDescent="0.25">
      <c r="A858" s="41">
        <f t="shared" si="121"/>
        <v>8.560000000000143E-4</v>
      </c>
      <c r="B858" s="41">
        <f t="shared" si="118"/>
        <v>5.5976651827682897E-2</v>
      </c>
      <c r="C858" s="41" t="str">
        <f t="shared" si="117"/>
        <v>0.784265533184626+0.620425316584224i</v>
      </c>
      <c r="D858" s="41" t="str">
        <f>COMPLEX(COS($A858*'Med(1)'!$B$11),SIN($A858*'Med(1)'!$B$11))</f>
        <v>-0.575551979411453-0.817765197960612i</v>
      </c>
      <c r="E858" s="41">
        <f>EXP(-A858*'Med(1)'!$B$10)</f>
        <v>0.99999999999999667</v>
      </c>
      <c r="F858" s="41" t="str">
        <f t="shared" si="122"/>
        <v>0.0559766518276829-0.998432078035434i</v>
      </c>
      <c r="G858" s="41" t="str">
        <f>COMPLEX(COS(-$A858*'Med(1)'!$B$11),SIN(-$A858*'Med(1)'!$B$11))</f>
        <v>-0.575551979411453+0.817765197960612i</v>
      </c>
      <c r="H858" s="42" t="str">
        <f t="shared" si="119"/>
        <v>0</v>
      </c>
      <c r="I858" s="41">
        <f t="shared" si="120"/>
        <v>0</v>
      </c>
      <c r="J858" s="41">
        <f>EXP('Med(1)'!$B$10*(A858-$A$1002))</f>
        <v>0.99999999999999944</v>
      </c>
      <c r="K858" s="41">
        <f t="shared" si="123"/>
        <v>0</v>
      </c>
      <c r="L858" s="41">
        <f t="shared" si="124"/>
        <v>1.4855033019138601E-4</v>
      </c>
      <c r="M858" s="41">
        <f t="shared" si="125"/>
        <v>0</v>
      </c>
      <c r="N858" s="41"/>
    </row>
    <row r="859" spans="1:14" x14ac:dyDescent="0.25">
      <c r="A859" s="41">
        <f t="shared" si="121"/>
        <v>8.5700000000001433E-4</v>
      </c>
      <c r="B859" s="41">
        <f t="shared" si="118"/>
        <v>0.119231637952963</v>
      </c>
      <c r="C859" s="41" t="str">
        <f t="shared" si="117"/>
        <v>0.784265533184626+0.620425316584224i</v>
      </c>
      <c r="D859" s="41" t="str">
        <f>COMPLEX(COS($A859*'Med(1)'!$B$11),SIN($A859*'Med(1)'!$B$11))</f>
        <v>-0.52249022650858-0.852645273958058i</v>
      </c>
      <c r="E859" s="41">
        <f>EXP(-A859*'Med(1)'!$B$10)</f>
        <v>0.99999999999999667</v>
      </c>
      <c r="F859" s="41" t="str">
        <f t="shared" si="122"/>
        <v>0.119231637952963-0.992866464591813i</v>
      </c>
      <c r="G859" s="41" t="str">
        <f>COMPLEX(COS(-$A859*'Med(1)'!$B$11),SIN(-$A859*'Med(1)'!$B$11))</f>
        <v>-0.52249022650858+0.852645273958058i</v>
      </c>
      <c r="H859" s="42" t="str">
        <f t="shared" si="119"/>
        <v>0</v>
      </c>
      <c r="I859" s="41">
        <f t="shared" si="120"/>
        <v>0</v>
      </c>
      <c r="J859" s="41">
        <f>EXP('Med(1)'!$B$10*(A859-$A$1002))</f>
        <v>0.99999999999999944</v>
      </c>
      <c r="K859" s="41">
        <f t="shared" si="123"/>
        <v>0</v>
      </c>
      <c r="L859" s="41">
        <f t="shared" si="124"/>
        <v>3.1641583783353699E-4</v>
      </c>
      <c r="M859" s="41">
        <f t="shared" si="125"/>
        <v>0</v>
      </c>
      <c r="N859" s="41"/>
    </row>
    <row r="860" spans="1:14" x14ac:dyDescent="0.25">
      <c r="A860" s="41">
        <f t="shared" si="121"/>
        <v>8.5800000000001435E-4</v>
      </c>
      <c r="B860" s="41">
        <f t="shared" si="118"/>
        <v>0.18200586192538601</v>
      </c>
      <c r="C860" s="41" t="str">
        <f t="shared" si="117"/>
        <v>0.784265533184626+0.620425316584224i</v>
      </c>
      <c r="D860" s="41" t="str">
        <f>COMPLEX(COS($A860*'Med(1)'!$B$11),SIN($A860*'Med(1)'!$B$11))</f>
        <v>-0.467321704542968-0.884087339838692i</v>
      </c>
      <c r="E860" s="41">
        <f>EXP(-A860*'Med(1)'!$B$10)</f>
        <v>0.99999999999999667</v>
      </c>
      <c r="F860" s="41" t="str">
        <f t="shared" si="122"/>
        <v>0.182005861925386-0.983297445448116i</v>
      </c>
      <c r="G860" s="41" t="str">
        <f>COMPLEX(COS(-$A860*'Med(1)'!$B$11),SIN(-$A860*'Med(1)'!$B$11))</f>
        <v>-0.467321704542968+0.884087339838692i</v>
      </c>
      <c r="H860" s="42" t="str">
        <f t="shared" si="119"/>
        <v>0</v>
      </c>
      <c r="I860" s="41">
        <f t="shared" si="120"/>
        <v>0</v>
      </c>
      <c r="J860" s="41">
        <f>EXP('Med(1)'!$B$10*(A860-$A$1002))</f>
        <v>0.99999999999999944</v>
      </c>
      <c r="K860" s="41">
        <f t="shared" si="123"/>
        <v>0</v>
      </c>
      <c r="L860" s="41">
        <f t="shared" si="124"/>
        <v>4.83005503241138E-4</v>
      </c>
      <c r="M860" s="41">
        <f t="shared" si="125"/>
        <v>0</v>
      </c>
      <c r="N860" s="41"/>
    </row>
    <row r="861" spans="1:14" x14ac:dyDescent="0.25">
      <c r="A861" s="41">
        <f t="shared" si="121"/>
        <v>8.5900000000001437E-4</v>
      </c>
      <c r="B861" s="41">
        <f t="shared" si="118"/>
        <v>0.24404620744479699</v>
      </c>
      <c r="C861" s="41" t="str">
        <f t="shared" si="117"/>
        <v>0.784265533184626+0.620425316584224i</v>
      </c>
      <c r="D861" s="41" t="str">
        <f>COMPLEX(COS($A861*'Med(1)'!$B$11),SIN($A861*'Med(1)'!$B$11))</f>
        <v>-0.410268862336461-0.911964615869029i</v>
      </c>
      <c r="E861" s="41">
        <f>EXP(-A861*'Med(1)'!$B$10)</f>
        <v>0.99999999999999667</v>
      </c>
      <c r="F861" s="41" t="str">
        <f t="shared" si="122"/>
        <v>0.244046207444797-0.969763604509782i</v>
      </c>
      <c r="G861" s="41" t="str">
        <f>COMPLEX(COS(-$A861*'Med(1)'!$B$11),SIN(-$A861*'Med(1)'!$B$11))</f>
        <v>-0.410268862336461+0.911964615869029i</v>
      </c>
      <c r="H861" s="42" t="str">
        <f t="shared" si="119"/>
        <v>0</v>
      </c>
      <c r="I861" s="41">
        <f t="shared" si="120"/>
        <v>0</v>
      </c>
      <c r="J861" s="41">
        <f>EXP('Med(1)'!$B$10*(A861-$A$1002))</f>
        <v>0.99999999999999944</v>
      </c>
      <c r="K861" s="41">
        <f t="shared" si="123"/>
        <v>0</v>
      </c>
      <c r="L861" s="41">
        <f t="shared" si="124"/>
        <v>6.4764760867586199E-4</v>
      </c>
      <c r="M861" s="41">
        <f t="shared" si="125"/>
        <v>0</v>
      </c>
      <c r="N861" s="41"/>
    </row>
    <row r="862" spans="1:14" x14ac:dyDescent="0.25">
      <c r="A862" s="41">
        <f t="shared" si="121"/>
        <v>8.600000000000144E-4</v>
      </c>
      <c r="B862" s="41">
        <f t="shared" si="118"/>
        <v>0.30510251733323301</v>
      </c>
      <c r="C862" s="41" t="str">
        <f t="shared" si="117"/>
        <v>0.784265533184626+0.620425316584224i</v>
      </c>
      <c r="D862" s="41" t="str">
        <f>COMPLEX(COS($A862*'Med(1)'!$B$11),SIN($A862*'Med(1)'!$B$11))</f>
        <v>-0.35156174660917-0.936164696151863i</v>
      </c>
      <c r="E862" s="41">
        <f>EXP(-A862*'Med(1)'!$B$10)</f>
        <v>0.99999999999999667</v>
      </c>
      <c r="F862" s="41" t="str">
        <f t="shared" si="122"/>
        <v>0.305102517333233-0.952319512515058i</v>
      </c>
      <c r="G862" s="41" t="str">
        <f>COMPLEX(COS(-$A862*'Med(1)'!$B$11),SIN(-$A862*'Med(1)'!$B$11))</f>
        <v>-0.35156174660917+0.936164696151863i</v>
      </c>
      <c r="H862" s="42" t="str">
        <f t="shared" si="119"/>
        <v>0</v>
      </c>
      <c r="I862" s="41">
        <f t="shared" si="120"/>
        <v>0</v>
      </c>
      <c r="J862" s="41">
        <f>EXP('Med(1)'!$B$10*(A862-$A$1002))</f>
        <v>0.99999999999999944</v>
      </c>
      <c r="K862" s="41">
        <f t="shared" si="123"/>
        <v>0</v>
      </c>
      <c r="L862" s="41">
        <f t="shared" si="124"/>
        <v>8.0967828929097701E-4</v>
      </c>
      <c r="M862" s="41">
        <f t="shared" si="125"/>
        <v>0</v>
      </c>
      <c r="N862" s="41"/>
    </row>
    <row r="863" spans="1:14" x14ac:dyDescent="0.25">
      <c r="A863" s="41">
        <f t="shared" si="121"/>
        <v>8.6100000000001442E-4</v>
      </c>
      <c r="B863" s="41">
        <f t="shared" si="118"/>
        <v>0.36492860221098999</v>
      </c>
      <c r="C863" s="41" t="str">
        <f t="shared" si="117"/>
        <v>0.784265533184626+0.620425316584224i</v>
      </c>
      <c r="D863" s="41" t="str">
        <f>COMPLEX(COS($A863*'Med(1)'!$B$11),SIN($A863*'Med(1)'!$B$11))</f>
        <v>-0.291437074392168-0.956590001865864i</v>
      </c>
      <c r="E863" s="41">
        <f>EXP(-A863*'Med(1)'!$B$10)</f>
        <v>0.99999999999999667</v>
      </c>
      <c r="F863" s="41" t="str">
        <f t="shared" si="122"/>
        <v>0.36492860221099-0.931035506996552i</v>
      </c>
      <c r="G863" s="41" t="str">
        <f>COMPLEX(COS(-$A863*'Med(1)'!$B$11),SIN(-$A863*'Med(1)'!$B$11))</f>
        <v>-0.291437074392168+0.956590001865864i</v>
      </c>
      <c r="H863" s="42" t="str">
        <f t="shared" si="119"/>
        <v>0</v>
      </c>
      <c r="I863" s="41">
        <f t="shared" si="120"/>
        <v>0</v>
      </c>
      <c r="J863" s="41">
        <f>EXP('Med(1)'!$B$10*(A863-$A$1002))</f>
        <v>0.99999999999999944</v>
      </c>
      <c r="K863" s="41">
        <f t="shared" si="123"/>
        <v>0</v>
      </c>
      <c r="L863" s="41">
        <f t="shared" si="124"/>
        <v>9.6844420994673095E-4</v>
      </c>
      <c r="M863" s="41">
        <f t="shared" si="125"/>
        <v>0</v>
      </c>
      <c r="N863" s="41"/>
    </row>
    <row r="864" spans="1:14" x14ac:dyDescent="0.25">
      <c r="A864" s="41">
        <f t="shared" si="121"/>
        <v>8.6200000000001445E-4</v>
      </c>
      <c r="B864" s="41">
        <f t="shared" si="118"/>
        <v>0.42328323317393002</v>
      </c>
      <c r="C864" s="41" t="str">
        <f t="shared" si="117"/>
        <v>0.784265533184626+0.620425316584224i</v>
      </c>
      <c r="D864" s="41" t="str">
        <f>COMPLEX(COS($A864*'Med(1)'!$B$11),SIN($A864*'Med(1)'!$B$11))</f>
        <v>-0.230137278544302-0.973158174719928i</v>
      </c>
      <c r="E864" s="41">
        <f>EXP(-A864*'Med(1)'!$B$10)</f>
        <v>0.99999999999999667</v>
      </c>
      <c r="F864" s="41" t="str">
        <f t="shared" si="122"/>
        <v>0.42328323317393-0.905997408668379i</v>
      </c>
      <c r="G864" s="41" t="str">
        <f>COMPLEX(COS(-$A864*'Med(1)'!$B$11),SIN(-$A864*'Med(1)'!$B$11))</f>
        <v>-0.230137278544302+0.973158174719928i</v>
      </c>
      <c r="H864" s="42" t="str">
        <f t="shared" si="119"/>
        <v>0</v>
      </c>
      <c r="I864" s="41">
        <f t="shared" si="120"/>
        <v>0</v>
      </c>
      <c r="J864" s="41">
        <f>EXP('Med(1)'!$B$10*(A864-$A$1002))</f>
        <v>0.99999999999999944</v>
      </c>
      <c r="K864" s="41">
        <f t="shared" si="123"/>
        <v>0</v>
      </c>
      <c r="L864" s="41">
        <f t="shared" si="124"/>
        <v>1.1233051995683801E-3</v>
      </c>
      <c r="M864" s="41">
        <f t="shared" si="125"/>
        <v>0</v>
      </c>
      <c r="N864" s="41"/>
    </row>
    <row r="865" spans="1:14" x14ac:dyDescent="0.25">
      <c r="A865" s="41">
        <f t="shared" si="121"/>
        <v>8.6300000000001447E-4</v>
      </c>
      <c r="B865" s="41">
        <f t="shared" si="118"/>
        <v>0.47993111446925502</v>
      </c>
      <c r="C865" s="41" t="str">
        <f t="shared" si="117"/>
        <v>0.784265533184626+0.620425316584224i</v>
      </c>
      <c r="D865" s="41" t="str">
        <f>COMPLEX(COS($A865*'Med(1)'!$B$11),SIN($A865*'Med(1)'!$B$11))</f>
        <v>-0.167909530221869-0.985802409035741i</v>
      </c>
      <c r="E865" s="41">
        <f>EXP(-A865*'Med(1)'!$B$10)</f>
        <v>0.99999999999999667</v>
      </c>
      <c r="F865" s="41" t="str">
        <f t="shared" si="122"/>
        <v>0.479931114469255-0.877306175382513i</v>
      </c>
      <c r="G865" s="41" t="str">
        <f>COMPLEX(COS(-$A865*'Med(1)'!$B$11),SIN(-$A865*'Med(1)'!$B$11))</f>
        <v>-0.167909530221869+0.985802409035741i</v>
      </c>
      <c r="H865" s="42" t="str">
        <f t="shared" si="119"/>
        <v>0</v>
      </c>
      <c r="I865" s="41">
        <f t="shared" si="120"/>
        <v>0</v>
      </c>
      <c r="J865" s="41">
        <f>EXP('Med(1)'!$B$10*(A865-$A$1002))</f>
        <v>0.99999999999999944</v>
      </c>
      <c r="K865" s="41">
        <f t="shared" si="123"/>
        <v>0</v>
      </c>
      <c r="L865" s="41">
        <f t="shared" si="124"/>
        <v>1.2736368324242999E-3</v>
      </c>
      <c r="M865" s="41">
        <f t="shared" si="125"/>
        <v>0</v>
      </c>
      <c r="N865" s="41"/>
    </row>
    <row r="866" spans="1:14" x14ac:dyDescent="0.25">
      <c r="A866" s="41">
        <f t="shared" si="121"/>
        <v>8.640000000000145E-4</v>
      </c>
      <c r="B866" s="41">
        <f t="shared" si="118"/>
        <v>0.53464383224779399</v>
      </c>
      <c r="C866" s="41" t="str">
        <f t="shared" si="117"/>
        <v>0.784265533184626+0.620425316584224i</v>
      </c>
      <c r="D866" s="41" t="str">
        <f>COMPLEX(COS($A866*'Med(1)'!$B$11),SIN($A866*'Med(1)'!$B$11))</f>
        <v>-0.105004742242692-0.994471721119583i</v>
      </c>
      <c r="E866" s="41">
        <f>EXP(-A866*'Med(1)'!$B$10)</f>
        <v>0.99999999999999667</v>
      </c>
      <c r="F866" s="41" t="str">
        <f t="shared" si="122"/>
        <v>0.534643832247794-0.845077495049647i</v>
      </c>
      <c r="G866" s="41" t="str">
        <f>COMPLEX(COS(-$A866*'Med(1)'!$B$11),SIN(-$A866*'Med(1)'!$B$11))</f>
        <v>-0.105004742242692+0.994471721119583i</v>
      </c>
      <c r="H866" s="42" t="str">
        <f t="shared" si="119"/>
        <v>0</v>
      </c>
      <c r="I866" s="41">
        <f t="shared" si="120"/>
        <v>0</v>
      </c>
      <c r="J866" s="41">
        <f>EXP('Med(1)'!$B$10*(A866-$A$1002))</f>
        <v>0.99999999999999944</v>
      </c>
      <c r="K866" s="41">
        <f t="shared" si="123"/>
        <v>0</v>
      </c>
      <c r="L866" s="41">
        <f t="shared" si="124"/>
        <v>1.41883294591622E-3</v>
      </c>
      <c r="M866" s="41">
        <f t="shared" si="125"/>
        <v>0</v>
      </c>
      <c r="N866" s="41"/>
    </row>
    <row r="867" spans="1:14" x14ac:dyDescent="0.25">
      <c r="A867" s="41">
        <f t="shared" si="121"/>
        <v>8.6500000000001452E-4</v>
      </c>
      <c r="B867" s="41">
        <f t="shared" si="118"/>
        <v>0.58720077556737404</v>
      </c>
      <c r="C867" s="41" t="str">
        <f t="shared" si="117"/>
        <v>0.784265533184626+0.620425316584224i</v>
      </c>
      <c r="D867" s="41" t="str">
        <f>COMPLEX(COS($A867*'Med(1)'!$B$11),SIN($A867*'Med(1)'!$B$11))</f>
        <v>-0.0416765573630975-0.999131154837222i</v>
      </c>
      <c r="E867" s="41">
        <f>EXP(-A867*'Med(1)'!$B$10)</f>
        <v>0.99999999999999667</v>
      </c>
      <c r="F867" s="41" t="str">
        <f t="shared" si="122"/>
        <v>0.587200775567374-0.809441319165923i</v>
      </c>
      <c r="G867" s="41" t="str">
        <f>COMPLEX(COS(-$A867*'Med(1)'!$B$11),SIN(-$A867*'Med(1)'!$B$11))</f>
        <v>-0.0416765573630975+0.999131154837222i</v>
      </c>
      <c r="H867" s="42" t="str">
        <f t="shared" si="119"/>
        <v>0</v>
      </c>
      <c r="I867" s="41">
        <f t="shared" si="120"/>
        <v>0</v>
      </c>
      <c r="J867" s="41">
        <f>EXP('Med(1)'!$B$10*(A867-$A$1002))</f>
        <v>0.99999999999999944</v>
      </c>
      <c r="K867" s="41">
        <f t="shared" si="123"/>
        <v>0</v>
      </c>
      <c r="L867" s="41">
        <f t="shared" si="124"/>
        <v>1.5583080847295901E-3</v>
      </c>
      <c r="M867" s="41">
        <f t="shared" si="125"/>
        <v>0</v>
      </c>
      <c r="N867" s="41"/>
    </row>
    <row r="868" spans="1:14" x14ac:dyDescent="0.25">
      <c r="A868" s="41">
        <f t="shared" si="121"/>
        <v>8.6600000000001454E-4</v>
      </c>
      <c r="B868" s="41">
        <f t="shared" si="118"/>
        <v>0.63739002593343097</v>
      </c>
      <c r="C868" s="41" t="str">
        <f t="shared" si="117"/>
        <v>0.784265533184626+0.620425316584224i</v>
      </c>
      <c r="D868" s="41" t="str">
        <f>COMPLEX(COS($A868*'Med(1)'!$B$11),SIN($A868*'Med(1)'!$B$11))</f>
        <v>0.0218196744525658-0.999761922562959i</v>
      </c>
      <c r="E868" s="41">
        <f>EXP(-A868*'Med(1)'!$B$10)</f>
        <v>0.99999999999999667</v>
      </c>
      <c r="F868" s="41" t="str">
        <f t="shared" si="122"/>
        <v>0.637390025933431-0.770541338826526i</v>
      </c>
      <c r="G868" s="41" t="str">
        <f>COMPLEX(COS(-$A868*'Med(1)'!$B$11),SIN(-$A868*'Med(1)'!$B$11))</f>
        <v>0.0218196744525658+0.999761922562959i</v>
      </c>
      <c r="H868" s="42" t="str">
        <f t="shared" si="119"/>
        <v>0</v>
      </c>
      <c r="I868" s="41">
        <f t="shared" si="120"/>
        <v>0</v>
      </c>
      <c r="J868" s="41">
        <f>EXP('Med(1)'!$B$10*(A868-$A$1002))</f>
        <v>0.99999999999999944</v>
      </c>
      <c r="K868" s="41">
        <f t="shared" si="123"/>
        <v>0</v>
      </c>
      <c r="L868" s="41">
        <f t="shared" si="124"/>
        <v>1.69149986148835E-3</v>
      </c>
      <c r="M868" s="41">
        <f t="shared" si="125"/>
        <v>0</v>
      </c>
      <c r="N868" s="41"/>
    </row>
    <row r="869" spans="1:14" x14ac:dyDescent="0.25">
      <c r="A869" s="41">
        <f t="shared" si="121"/>
        <v>8.6700000000001457E-4</v>
      </c>
      <c r="B869" s="41">
        <f t="shared" si="118"/>
        <v>0.68500921179031604</v>
      </c>
      <c r="C869" s="41" t="str">
        <f t="shared" si="117"/>
        <v>0.784265533184626+0.620425316584224i</v>
      </c>
      <c r="D869" s="41" t="str">
        <f>COMPLEX(COS($A869*'Med(1)'!$B$11),SIN($A869*'Med(1)'!$B$11))</f>
        <v>0.0852279256462698-0.996361480934522i</v>
      </c>
      <c r="E869" s="41">
        <f>EXP(-A869*'Med(1)'!$B$10)</f>
        <v>0.99999999999999667</v>
      </c>
      <c r="F869" s="41" t="str">
        <f t="shared" si="122"/>
        <v>0.685009211790316-0.728534405338831i</v>
      </c>
      <c r="G869" s="41" t="str">
        <f>COMPLEX(COS(-$A869*'Med(1)'!$B$11),SIN(-$A869*'Med(1)'!$B$11))</f>
        <v>0.0852279256462698+0.996361480934522i</v>
      </c>
      <c r="H869" s="42" t="str">
        <f t="shared" si="119"/>
        <v>0</v>
      </c>
      <c r="I869" s="41">
        <f t="shared" si="120"/>
        <v>0</v>
      </c>
      <c r="J869" s="41">
        <f>EXP('Med(1)'!$B$10*(A869-$A$1002))</f>
        <v>0.99999999999999944</v>
      </c>
      <c r="K869" s="41">
        <f t="shared" si="123"/>
        <v>0</v>
      </c>
      <c r="L869" s="41">
        <f t="shared" si="124"/>
        <v>1.81787122439625E-3</v>
      </c>
      <c r="M869" s="41">
        <f t="shared" si="125"/>
        <v>0</v>
      </c>
      <c r="N869" s="41"/>
    </row>
    <row r="870" spans="1:14" x14ac:dyDescent="0.25">
      <c r="A870" s="41">
        <f t="shared" si="121"/>
        <v>8.6800000000001459E-4</v>
      </c>
      <c r="B870" s="41">
        <f t="shared" si="118"/>
        <v>0.72986632451765199</v>
      </c>
      <c r="C870" s="41" t="str">
        <f t="shared" ref="C870:C933" si="126">C869</f>
        <v>0.784265533184626+0.620425316584224i</v>
      </c>
      <c r="D870" s="41" t="str">
        <f>COMPLEX(COS($A870*'Med(1)'!$B$11),SIN($A870*'Med(1)'!$B$11))</f>
        <v>0.148292523412752-0.988943541108328i</v>
      </c>
      <c r="E870" s="41">
        <f>EXP(-A870*'Med(1)'!$B$10)</f>
        <v>0.99999999999999667</v>
      </c>
      <c r="F870" s="41" t="str">
        <f t="shared" si="122"/>
        <v>0.729866324517652-0.683589897771383i</v>
      </c>
      <c r="G870" s="41" t="str">
        <f>COMPLEX(COS(-$A870*'Med(1)'!$B$11),SIN(-$A870*'Med(1)'!$B$11))</f>
        <v>0.148292523412752+0.988943541108328i</v>
      </c>
      <c r="H870" s="42" t="str">
        <f t="shared" si="119"/>
        <v>0</v>
      </c>
      <c r="I870" s="41">
        <f t="shared" si="120"/>
        <v>0</v>
      </c>
      <c r="J870" s="41">
        <f>EXP('Med(1)'!$B$10*(A870-$A$1002))</f>
        <v>0.99999999999999944</v>
      </c>
      <c r="K870" s="41">
        <f t="shared" si="123"/>
        <v>0</v>
      </c>
      <c r="L870" s="41">
        <f t="shared" si="124"/>
        <v>1.9369126227205199E-3</v>
      </c>
      <c r="M870" s="41">
        <f t="shared" si="125"/>
        <v>0</v>
      </c>
      <c r="N870" s="41"/>
    </row>
    <row r="871" spans="1:14" x14ac:dyDescent="0.25">
      <c r="A871" s="41">
        <f t="shared" si="121"/>
        <v>8.6900000000001462E-4</v>
      </c>
      <c r="B871" s="41">
        <f t="shared" si="118"/>
        <v>0.771780492641579</v>
      </c>
      <c r="C871" s="41" t="str">
        <f t="shared" si="126"/>
        <v>0.784265533184626+0.620425316584224i</v>
      </c>
      <c r="D871" s="41" t="str">
        <f>COMPLEX(COS($A871*'Med(1)'!$B$11),SIN($A871*'Med(1)'!$B$11))</f>
        <v>0.210759180615534-0.977538013473782i</v>
      </c>
      <c r="E871" s="41">
        <f>EXP(-A871*'Med(1)'!$B$10)</f>
        <v>0.99999999999999667</v>
      </c>
      <c r="F871" s="41" t="str">
        <f t="shared" si="122"/>
        <v>0.771780492641579-0.63588903998883i</v>
      </c>
      <c r="G871" s="41" t="str">
        <f>COMPLEX(COS(-$A871*'Med(1)'!$B$11),SIN(-$A871*'Med(1)'!$B$11))</f>
        <v>0.210759180615534+0.977538013473782i</v>
      </c>
      <c r="H871" s="42" t="str">
        <f t="shared" si="119"/>
        <v>0</v>
      </c>
      <c r="I871" s="41">
        <f t="shared" si="120"/>
        <v>0</v>
      </c>
      <c r="J871" s="41">
        <f>EXP('Med(1)'!$B$10*(A871-$A$1002))</f>
        <v>0.99999999999999944</v>
      </c>
      <c r="K871" s="41">
        <f t="shared" si="123"/>
        <v>0</v>
      </c>
      <c r="L871" s="41">
        <f t="shared" si="124"/>
        <v>2.0481440613866601E-3</v>
      </c>
      <c r="M871" s="41">
        <f t="shared" si="125"/>
        <v>0</v>
      </c>
      <c r="N871" s="41"/>
    </row>
    <row r="872" spans="1:14" x14ac:dyDescent="0.25">
      <c r="A872" s="41">
        <f t="shared" si="121"/>
        <v>8.7000000000001464E-4</v>
      </c>
      <c r="B872" s="41">
        <f t="shared" si="118"/>
        <v>0.81058271113921398</v>
      </c>
      <c r="C872" s="41" t="str">
        <f t="shared" si="126"/>
        <v>0.784265533184626+0.620425316584224i</v>
      </c>
      <c r="D872" s="41" t="str">
        <f>COMPLEX(COS($A872*'Med(1)'!$B$11),SIN($A872*'Med(1)'!$B$11))</f>
        <v>0.272376021115765-0.962190887049521i</v>
      </c>
      <c r="E872" s="41">
        <f>EXP(-A872*'Med(1)'!$B$10)</f>
        <v>0.99999999999999667</v>
      </c>
      <c r="F872" s="41" t="str">
        <f t="shared" si="122"/>
        <v>0.810582711139214-0.585624169926579i</v>
      </c>
      <c r="G872" s="41" t="str">
        <f>COMPLEX(COS(-$A872*'Med(1)'!$B$11),SIN(-$A872*'Med(1)'!$B$11))</f>
        <v>0.272376021115765+0.962190887049521i</v>
      </c>
      <c r="H872" s="42" t="str">
        <f t="shared" si="119"/>
        <v>0</v>
      </c>
      <c r="I872" s="41">
        <f t="shared" si="120"/>
        <v>0</v>
      </c>
      <c r="J872" s="41">
        <f>EXP('Med(1)'!$B$10*(A872-$A$1002))</f>
        <v>0.99999999999999944</v>
      </c>
      <c r="K872" s="41">
        <f t="shared" si="123"/>
        <v>0</v>
      </c>
      <c r="L872" s="41">
        <f t="shared" si="124"/>
        <v>2.1511170363999899E-3</v>
      </c>
      <c r="M872" s="41">
        <f t="shared" si="125"/>
        <v>0</v>
      </c>
      <c r="N872" s="41"/>
    </row>
    <row r="873" spans="1:14" x14ac:dyDescent="0.25">
      <c r="A873" s="41">
        <f t="shared" si="121"/>
        <v>8.7100000000001467E-4</v>
      </c>
      <c r="B873" s="41">
        <f t="shared" si="118"/>
        <v>0.84611652289546901</v>
      </c>
      <c r="C873" s="41" t="str">
        <f t="shared" si="126"/>
        <v>0.784265533184626+0.620425316584224i</v>
      </c>
      <c r="D873" s="41" t="str">
        <f>COMPLEX(COS($A873*'Med(1)'!$B$11),SIN($A873*'Med(1)'!$B$11))</f>
        <v>0.332894595379404-0.942964044047907i</v>
      </c>
      <c r="E873" s="41">
        <f>EXP(-A873*'Med(1)'!$B$10)</f>
        <v>0.99999999999999656</v>
      </c>
      <c r="F873" s="41" t="str">
        <f t="shared" si="122"/>
        <v>0.846116522895469-0.532997964051717i</v>
      </c>
      <c r="G873" s="41" t="str">
        <f>COMPLEX(COS(-$A873*'Med(1)'!$B$11),SIN(-$A873*'Med(1)'!$B$11))</f>
        <v>0.332894595379404+0.942964044047907i</v>
      </c>
      <c r="H873" s="42" t="str">
        <f t="shared" si="119"/>
        <v>0</v>
      </c>
      <c r="I873" s="41">
        <f t="shared" si="120"/>
        <v>0</v>
      </c>
      <c r="J873" s="41">
        <f>EXP('Med(1)'!$B$10*(A873-$A$1002))</f>
        <v>0.99999999999999944</v>
      </c>
      <c r="K873" s="41">
        <f t="shared" si="123"/>
        <v>0</v>
      </c>
      <c r="L873" s="41">
        <f t="shared" si="124"/>
        <v>2.24541634328958E-3</v>
      </c>
      <c r="M873" s="41">
        <f t="shared" si="125"/>
        <v>0</v>
      </c>
      <c r="N873" s="41"/>
    </row>
    <row r="874" spans="1:14" x14ac:dyDescent="0.25">
      <c r="A874" s="41">
        <f t="shared" si="121"/>
        <v>8.7200000000001469E-4</v>
      </c>
      <c r="B874" s="41">
        <f t="shared" si="118"/>
        <v>0.87823864956466402</v>
      </c>
      <c r="C874" s="41" t="str">
        <f t="shared" si="126"/>
        <v>0.784265533184626+0.620425316584224i</v>
      </c>
      <c r="D874" s="41" t="str">
        <f>COMPLEX(COS($A874*'Med(1)'!$B$11),SIN($A874*'Med(1)'!$B$11))</f>
        <v>0.392070882267857-0.919935010355462i</v>
      </c>
      <c r="E874" s="41">
        <f>EXP(-A874*'Med(1)'!$B$10)</f>
        <v>0.99999999999999656</v>
      </c>
      <c r="F874" s="41" t="str">
        <f t="shared" si="122"/>
        <v>0.878238649564664-0.478222620137138i</v>
      </c>
      <c r="G874" s="41" t="str">
        <f>COMPLEX(COS(-$A874*'Med(1)'!$B$11),SIN(-$A874*'Med(1)'!$B$11))</f>
        <v>0.392070882267857+0.919935010355462i</v>
      </c>
      <c r="H874" s="42" t="str">
        <f t="shared" si="119"/>
        <v>0</v>
      </c>
      <c r="I874" s="41">
        <f t="shared" si="120"/>
        <v>0</v>
      </c>
      <c r="J874" s="41">
        <f>EXP('Med(1)'!$B$10*(A874-$A$1002))</f>
        <v>0.99999999999999956</v>
      </c>
      <c r="K874" s="41">
        <f t="shared" si="123"/>
        <v>0</v>
      </c>
      <c r="L874" s="41">
        <f t="shared" si="124"/>
        <v>2.3306617512830301E-3</v>
      </c>
      <c r="M874" s="41">
        <f t="shared" si="125"/>
        <v>0</v>
      </c>
      <c r="N874" s="41"/>
    </row>
    <row r="875" spans="1:14" x14ac:dyDescent="0.25">
      <c r="A875" s="41">
        <f t="shared" si="121"/>
        <v>8.7300000000001471E-4</v>
      </c>
      <c r="B875" s="41">
        <f t="shared" si="118"/>
        <v>0.90681956929306595</v>
      </c>
      <c r="C875" s="41" t="str">
        <f t="shared" si="126"/>
        <v>0.784265533184626+0.620425316584224i</v>
      </c>
      <c r="D875" s="41" t="str">
        <f>COMPLEX(COS($A875*'Med(1)'!$B$11),SIN($A875*'Med(1)'!$B$11))</f>
        <v>0.449666272972507-0.89319664293537i</v>
      </c>
      <c r="E875" s="41">
        <f>EXP(-A875*'Med(1)'!$B$10)</f>
        <v>0.99999999999999656</v>
      </c>
      <c r="F875" s="41" t="str">
        <f t="shared" si="122"/>
        <v>0.906819569293066-0.421519001644209i</v>
      </c>
      <c r="G875" s="41" t="str">
        <f>COMPLEX(COS(-$A875*'Med(1)'!$B$11),SIN(-$A875*'Med(1)'!$B$11))</f>
        <v>0.449666272972507+0.89319664293537i</v>
      </c>
      <c r="H875" s="42" t="str">
        <f t="shared" si="119"/>
        <v>0</v>
      </c>
      <c r="I875" s="41">
        <f t="shared" si="120"/>
        <v>0</v>
      </c>
      <c r="J875" s="41">
        <f>EXP('Med(1)'!$B$10*(A875-$A$1002))</f>
        <v>0.99999999999999956</v>
      </c>
      <c r="K875" s="41">
        <f t="shared" si="123"/>
        <v>0</v>
      </c>
      <c r="L875" s="41">
        <f t="shared" si="124"/>
        <v>2.40650953646135E-3</v>
      </c>
      <c r="M875" s="41">
        <f t="shared" si="125"/>
        <v>0</v>
      </c>
      <c r="N875" s="41"/>
    </row>
    <row r="876" spans="1:14" x14ac:dyDescent="0.25">
      <c r="A876" s="41">
        <f t="shared" si="121"/>
        <v>8.7400000000001474E-4</v>
      </c>
      <c r="B876" s="41">
        <f t="shared" si="118"/>
        <v>0.93174403897292801</v>
      </c>
      <c r="C876" s="41" t="str">
        <f t="shared" si="126"/>
        <v>0.784265533184626+0.620425316584224i</v>
      </c>
      <c r="D876" s="41" t="str">
        <f>COMPLEX(COS($A876*'Med(1)'!$B$11),SIN($A876*'Med(1)'!$B$11))</f>
        <v>0.505448533125813-0.862856755412487i</v>
      </c>
      <c r="E876" s="41">
        <f>EXP(-A876*'Med(1)'!$B$10)</f>
        <v>0.99999999999999656</v>
      </c>
      <c r="F876" s="41" t="str">
        <f t="shared" si="122"/>
        <v>0.931744038972928-0.363115747163915i</v>
      </c>
      <c r="G876" s="41" t="str">
        <f>COMPLEX(COS(-$A876*'Med(1)'!$B$11),SIN(-$A876*'Med(1)'!$B$11))</f>
        <v>0.505448533125813+0.862856755412487i</v>
      </c>
      <c r="H876" s="42" t="str">
        <f t="shared" si="119"/>
        <v>0</v>
      </c>
      <c r="I876" s="41">
        <f t="shared" si="120"/>
        <v>0</v>
      </c>
      <c r="J876" s="41">
        <f>EXP('Med(1)'!$B$10*(A876-$A$1002))</f>
        <v>0.99999999999999956</v>
      </c>
      <c r="K876" s="41">
        <f t="shared" si="123"/>
        <v>0</v>
      </c>
      <c r="L876" s="41">
        <f t="shared" si="124"/>
        <v>2.4726538677119301E-3</v>
      </c>
      <c r="M876" s="41">
        <f t="shared" si="125"/>
        <v>0</v>
      </c>
      <c r="N876" s="41"/>
    </row>
    <row r="877" spans="1:14" x14ac:dyDescent="0.25">
      <c r="A877" s="41">
        <f t="shared" si="121"/>
        <v>8.7500000000001476E-4</v>
      </c>
      <c r="B877" s="41">
        <f t="shared" si="118"/>
        <v>0.95291155892222501</v>
      </c>
      <c r="C877" s="41" t="str">
        <f t="shared" si="126"/>
        <v>0.784265533184626+0.620425316584224i</v>
      </c>
      <c r="D877" s="41" t="str">
        <f>COMPLEX(COS($A877*'Med(1)'!$B$11),SIN($A877*'Med(1)'!$B$11))</f>
        <v>0.559192739209645-0.829037683350531i</v>
      </c>
      <c r="E877" s="41">
        <f>EXP(-A877*'Med(1)'!$B$10)</f>
        <v>0.99999999999999656</v>
      </c>
      <c r="F877" s="41" t="str">
        <f t="shared" si="122"/>
        <v>0.952911558922225-0.303248348507307i</v>
      </c>
      <c r="G877" s="41" t="str">
        <f>COMPLEX(COS(-$A877*'Med(1)'!$B$11),SIN(-$A877*'Med(1)'!$B$11))</f>
        <v>0.559192739209645+0.829037683350531i</v>
      </c>
      <c r="H877" s="42" t="str">
        <f t="shared" si="119"/>
        <v>0</v>
      </c>
      <c r="I877" s="41">
        <f t="shared" si="120"/>
        <v>0</v>
      </c>
      <c r="J877" s="41">
        <f>EXP('Med(1)'!$B$10*(A877-$A$1002))</f>
        <v>0.99999999999999956</v>
      </c>
      <c r="K877" s="41">
        <f t="shared" si="123"/>
        <v>0</v>
      </c>
      <c r="L877" s="41">
        <f t="shared" si="124"/>
        <v>2.5288280398914399E-3</v>
      </c>
      <c r="M877" s="41">
        <f t="shared" si="125"/>
        <v>0</v>
      </c>
      <c r="N877" s="41"/>
    </row>
    <row r="878" spans="1:14" x14ac:dyDescent="0.25">
      <c r="A878" s="41">
        <f t="shared" si="121"/>
        <v>8.7600000000001479E-4</v>
      </c>
      <c r="B878" s="41">
        <f t="shared" si="118"/>
        <v>0.97023677811637499</v>
      </c>
      <c r="C878" s="41" t="str">
        <f t="shared" si="126"/>
        <v>0.784265533184626+0.620425316584224i</v>
      </c>
      <c r="D878" s="41" t="str">
        <f>COMPLEX(COS($A878*'Med(1)'!$B$11),SIN($A878*'Med(1)'!$B$11))</f>
        <v>0.610682185484946-0.791875790974399i</v>
      </c>
      <c r="E878" s="41">
        <f>EXP(-A878*'Med(1)'!$B$10)</f>
        <v>0.99999999999999656</v>
      </c>
      <c r="F878" s="41" t="str">
        <f t="shared" si="122"/>
        <v>0.970236778116375-0.24215820116269i</v>
      </c>
      <c r="G878" s="41" t="str">
        <f>COMPLEX(COS(-$A878*'Med(1)'!$B$11),SIN(-$A878*'Med(1)'!$B$11))</f>
        <v>0.610682185484946+0.791875790974399i</v>
      </c>
      <c r="H878" s="42" t="str">
        <f t="shared" si="119"/>
        <v>0</v>
      </c>
      <c r="I878" s="41">
        <f t="shared" si="120"/>
        <v>0</v>
      </c>
      <c r="J878" s="41">
        <f>EXP('Med(1)'!$B$10*(A878-$A$1002))</f>
        <v>0.99999999999999956</v>
      </c>
      <c r="K878" s="41">
        <f t="shared" si="123"/>
        <v>0</v>
      </c>
      <c r="L878" s="41">
        <f t="shared" si="124"/>
        <v>2.5748055492260799E-3</v>
      </c>
      <c r="M878" s="41">
        <f t="shared" si="125"/>
        <v>0</v>
      </c>
      <c r="N878" s="41"/>
    </row>
    <row r="879" spans="1:14" x14ac:dyDescent="0.25">
      <c r="A879" s="41">
        <f t="shared" si="121"/>
        <v>8.7700000000001481E-4</v>
      </c>
      <c r="B879" s="41">
        <f t="shared" si="118"/>
        <v>0.98364983833803699</v>
      </c>
      <c r="C879" s="41" t="str">
        <f t="shared" si="126"/>
        <v>0.784265533184626+0.620425316584224i</v>
      </c>
      <c r="D879" s="41" t="str">
        <f>COMPLEX(COS($A879*'Med(1)'!$B$11),SIN($A879*'Med(1)'!$B$11))</f>
        <v>0.659709257786007-0.751520921326503i</v>
      </c>
      <c r="E879" s="41">
        <f>EXP(-A879*'Med(1)'!$B$10)</f>
        <v>0.99999999999999656</v>
      </c>
      <c r="F879" s="41" t="str">
        <f t="shared" si="122"/>
        <v>0.983649838338037-0.180091630948104i</v>
      </c>
      <c r="G879" s="41" t="str">
        <f>COMPLEX(COS(-$A879*'Med(1)'!$B$11),SIN(-$A879*'Med(1)'!$B$11))</f>
        <v>0.659709257786007+0.751520921326503i</v>
      </c>
      <c r="H879" s="42" t="str">
        <f t="shared" si="119"/>
        <v>0</v>
      </c>
      <c r="I879" s="41">
        <f t="shared" si="120"/>
        <v>0</v>
      </c>
      <c r="J879" s="41">
        <f>EXP('Med(1)'!$B$10*(A879-$A$1002))</f>
        <v>0.99999999999999956</v>
      </c>
      <c r="K879" s="41">
        <f t="shared" si="123"/>
        <v>0</v>
      </c>
      <c r="L879" s="41">
        <f t="shared" si="124"/>
        <v>2.6104010066131801E-3</v>
      </c>
      <c r="M879" s="41">
        <f t="shared" si="125"/>
        <v>0</v>
      </c>
      <c r="N879" s="41"/>
    </row>
    <row r="880" spans="1:14" x14ac:dyDescent="0.25">
      <c r="A880" s="41">
        <f t="shared" si="121"/>
        <v>8.7800000000001484E-4</v>
      </c>
      <c r="B880" s="41">
        <f t="shared" si="118"/>
        <v>0.99309665585726303</v>
      </c>
      <c r="C880" s="41" t="str">
        <f t="shared" si="126"/>
        <v>0.784265533184626+0.620425316584224i</v>
      </c>
      <c r="D880" s="41" t="str">
        <f>COMPLEX(COS($A880*'Med(1)'!$B$11),SIN($A880*'Med(1)'!$B$11))</f>
        <v>0.70607627065592-0.708135792074252i</v>
      </c>
      <c r="E880" s="41">
        <f>EXP(-A880*'Med(1)'!$B$10)</f>
        <v>0.99999999999999656</v>
      </c>
      <c r="F880" s="41" t="str">
        <f t="shared" si="122"/>
        <v>0.993096655857263-0.117298900783923i</v>
      </c>
      <c r="G880" s="41" t="str">
        <f>COMPLEX(COS(-$A880*'Med(1)'!$B$11),SIN(-$A880*'Med(1)'!$B$11))</f>
        <v>0.70607627065592+0.708135792074252i</v>
      </c>
      <c r="H880" s="42" t="str">
        <f t="shared" si="119"/>
        <v>0</v>
      </c>
      <c r="I880" s="41">
        <f t="shared" si="120"/>
        <v>0</v>
      </c>
      <c r="J880" s="41">
        <f>EXP('Med(1)'!$B$10*(A880-$A$1002))</f>
        <v>0.99999999999999956</v>
      </c>
      <c r="K880" s="41">
        <f t="shared" si="123"/>
        <v>0</v>
      </c>
      <c r="L880" s="41">
        <f t="shared" si="124"/>
        <v>2.6354708851414502E-3</v>
      </c>
      <c r="M880" s="41">
        <f t="shared" si="125"/>
        <v>0</v>
      </c>
      <c r="N880" s="41"/>
    </row>
    <row r="881" spans="1:14" x14ac:dyDescent="0.25">
      <c r="A881" s="41">
        <f t="shared" si="121"/>
        <v>8.7900000000001486E-4</v>
      </c>
      <c r="B881" s="41">
        <f t="shared" si="118"/>
        <v>0.99853913950624995</v>
      </c>
      <c r="C881" s="41" t="str">
        <f t="shared" si="126"/>
        <v>0.784265533184626+0.620425316584224i</v>
      </c>
      <c r="D881" s="41" t="str">
        <f>COMPLEX(COS($A881*'Med(1)'!$B$11),SIN($A881*'Med(1)'!$B$11))</f>
        <v>0.749596264447794-0.661895339404889i</v>
      </c>
      <c r="E881" s="41">
        <f>EXP(-A881*'Med(1)'!$B$10)</f>
        <v>0.99999999999999656</v>
      </c>
      <c r="F881" s="41" t="str">
        <f t="shared" si="122"/>
        <v>0.99853913950625-0.0540332015904203i</v>
      </c>
      <c r="G881" s="41" t="str">
        <f>COMPLEX(COS(-$A881*'Med(1)'!$B$11),SIN(-$A881*'Med(1)'!$B$11))</f>
        <v>0.749596264447794+0.661895339404889i</v>
      </c>
      <c r="H881" s="42" t="str">
        <f t="shared" si="119"/>
        <v>0</v>
      </c>
      <c r="I881" s="41">
        <f t="shared" si="120"/>
        <v>0</v>
      </c>
      <c r="J881" s="41">
        <f>EXP('Med(1)'!$B$10*(A881-$A$1002))</f>
        <v>0.99999999999999956</v>
      </c>
      <c r="K881" s="41">
        <f t="shared" si="123"/>
        <v>0</v>
      </c>
      <c r="L881" s="41">
        <f t="shared" si="124"/>
        <v>2.6499140988157301E-3</v>
      </c>
      <c r="M881" s="41">
        <f t="shared" si="125"/>
        <v>0</v>
      </c>
      <c r="N881" s="41"/>
    </row>
    <row r="882" spans="1:14" x14ac:dyDescent="0.25">
      <c r="A882" s="41">
        <f t="shared" si="121"/>
        <v>8.8000000000001488E-4</v>
      </c>
      <c r="B882" s="41">
        <f t="shared" si="118"/>
        <v>0.99995534426939303</v>
      </c>
      <c r="C882" s="41" t="str">
        <f t="shared" si="126"/>
        <v>0.784265533184626+0.620425316584224i</v>
      </c>
      <c r="D882" s="41" t="str">
        <f>COMPLEX(COS($A882*'Med(1)'!$B$11),SIN($A882*'Med(1)'!$B$11))</f>
        <v>0.790093759177745-0.612986012653126i</v>
      </c>
      <c r="E882" s="41">
        <f>EXP(-A882*'Med(1)'!$B$10)</f>
        <v>0.99999999999999656</v>
      </c>
      <c r="F882" s="41" t="str">
        <f t="shared" si="122"/>
        <v>0.999955344269393+0.00945036862095i</v>
      </c>
      <c r="G882" s="41" t="str">
        <f>COMPLEX(COS(-$A882*'Med(1)'!$B$11),SIN(-$A882*'Med(1)'!$B$11))</f>
        <v>0.790093759177745+0.612986012653126i</v>
      </c>
      <c r="H882" s="42" t="str">
        <f t="shared" si="119"/>
        <v>0</v>
      </c>
      <c r="I882" s="41">
        <f t="shared" si="120"/>
        <v>0</v>
      </c>
      <c r="J882" s="41">
        <f>EXP('Med(1)'!$B$10*(A882-$A$1002))</f>
        <v>0.99999999999999956</v>
      </c>
      <c r="K882" s="41">
        <f t="shared" si="123"/>
        <v>0</v>
      </c>
      <c r="L882" s="41">
        <f t="shared" si="124"/>
        <v>2.6536724101529499E-3</v>
      </c>
      <c r="M882" s="41">
        <f t="shared" si="125"/>
        <v>0</v>
      </c>
      <c r="N882" s="41"/>
    </row>
    <row r="883" spans="1:14" x14ac:dyDescent="0.25">
      <c r="A883" s="41">
        <f t="shared" si="121"/>
        <v>8.8100000000001491E-4</v>
      </c>
      <c r="B883" s="41">
        <f t="shared" si="118"/>
        <v>0.99733955976929201</v>
      </c>
      <c r="C883" s="41" t="str">
        <f t="shared" si="126"/>
        <v>0.784265533184626+0.620425316584224i</v>
      </c>
      <c r="D883" s="41" t="str">
        <f>COMPLEX(COS($A883*'Med(1)'!$B$11),SIN($A883*'Med(1)'!$B$11))</f>
        <v>0.82740546208987-0.561605022505897i</v>
      </c>
      <c r="E883" s="41">
        <f>EXP(-A883*'Med(1)'!$B$10)</f>
        <v>0.99999999999999656</v>
      </c>
      <c r="F883" s="41" t="str">
        <f t="shared" si="122"/>
        <v>0.997339559769292+0.0728958333458723i</v>
      </c>
      <c r="G883" s="41" t="str">
        <f>COMPLEX(COS(-$A883*'Med(1)'!$B$11),SIN(-$A883*'Med(1)'!$B$11))</f>
        <v>0.82740546208987+0.561605022505897i</v>
      </c>
      <c r="H883" s="42" t="str">
        <f t="shared" si="119"/>
        <v>0</v>
      </c>
      <c r="I883" s="41">
        <f t="shared" si="120"/>
        <v>0</v>
      </c>
      <c r="J883" s="41">
        <f>EXP('Med(1)'!$B$10*(A883-$A$1002))</f>
        <v>0.99999999999999956</v>
      </c>
      <c r="K883" s="41">
        <f t="shared" si="123"/>
        <v>0</v>
      </c>
      <c r="L883" s="41">
        <f t="shared" si="124"/>
        <v>2.64673066500542E-3</v>
      </c>
      <c r="M883" s="41">
        <f t="shared" si="125"/>
        <v>0</v>
      </c>
      <c r="N883" s="41"/>
    </row>
    <row r="884" spans="1:14" x14ac:dyDescent="0.25">
      <c r="A884" s="41">
        <f t="shared" si="121"/>
        <v>8.8200000000001493E-4</v>
      </c>
      <c r="B884" s="41">
        <f t="shared" si="118"/>
        <v>0.99070233329196</v>
      </c>
      <c r="C884" s="41" t="str">
        <f t="shared" si="126"/>
        <v>0.784265533184626+0.620425316584224i</v>
      </c>
      <c r="D884" s="41" t="str">
        <f>COMPLEX(COS($A884*'Med(1)'!$B$11),SIN($A884*'Med(1)'!$B$11))</f>
        <v>0.86138092608031-0.507959545815439i</v>
      </c>
      <c r="E884" s="41">
        <f>EXP(-A884*'Med(1)'!$B$10)</f>
        <v>0.99999999999999656</v>
      </c>
      <c r="F884" s="41" t="str">
        <f t="shared" si="122"/>
        <v>0.99070233329196+0.136047369727822i</v>
      </c>
      <c r="G884" s="41" t="str">
        <f>COMPLEX(COS(-$A884*'Med(1)'!$B$11),SIN(-$A884*'Med(1)'!$B$11))</f>
        <v>0.86138092608031+0.507959545815439i</v>
      </c>
      <c r="H884" s="42" t="str">
        <f t="shared" si="119"/>
        <v>0</v>
      </c>
      <c r="I884" s="41">
        <f t="shared" si="120"/>
        <v>0</v>
      </c>
      <c r="J884" s="41">
        <f>EXP('Med(1)'!$B$10*(A884-$A$1002))</f>
        <v>0.99999999999999956</v>
      </c>
      <c r="K884" s="41">
        <f t="shared" si="123"/>
        <v>0</v>
      </c>
      <c r="L884" s="41">
        <f t="shared" si="124"/>
        <v>2.6291168536649802E-3</v>
      </c>
      <c r="M884" s="41">
        <f t="shared" si="125"/>
        <v>0</v>
      </c>
      <c r="N884" s="41"/>
    </row>
    <row r="885" spans="1:14" x14ac:dyDescent="0.25">
      <c r="A885" s="41">
        <f t="shared" si="121"/>
        <v>8.8300000000001496E-4</v>
      </c>
      <c r="B885" s="41">
        <f t="shared" si="118"/>
        <v>0.980070427258388</v>
      </c>
      <c r="C885" s="41" t="str">
        <f t="shared" si="126"/>
        <v>0.784265533184626+0.620425316584224i</v>
      </c>
      <c r="D885" s="41" t="str">
        <f>COMPLEX(COS($A885*'Med(1)'!$B$11),SIN($A885*'Med(1)'!$B$11))</f>
        <v>0.891883156325444-0.452265890227158i</v>
      </c>
      <c r="E885" s="41">
        <f>EXP(-A885*'Med(1)'!$B$10)</f>
        <v>0.99999999999999656</v>
      </c>
      <c r="F885" s="41" t="str">
        <f t="shared" si="122"/>
        <v>0.980070427258388+0.198650340079129i</v>
      </c>
      <c r="G885" s="41" t="str">
        <f>COMPLEX(COS(-$A885*'Med(1)'!$B$11),SIN(-$A885*'Med(1)'!$B$11))</f>
        <v>0.891883156325444+0.452265890227158i</v>
      </c>
      <c r="H885" s="42" t="str">
        <f t="shared" si="119"/>
        <v>0</v>
      </c>
      <c r="I885" s="41">
        <f t="shared" si="120"/>
        <v>0</v>
      </c>
      <c r="J885" s="41">
        <f>EXP('Med(1)'!$B$10*(A885-$A$1002))</f>
        <v>0.99999999999999956</v>
      </c>
      <c r="K885" s="41">
        <f t="shared" si="123"/>
        <v>0</v>
      </c>
      <c r="L885" s="41">
        <f t="shared" si="124"/>
        <v>2.60090199800135E-3</v>
      </c>
      <c r="M885" s="41">
        <f t="shared" si="125"/>
        <v>0</v>
      </c>
      <c r="N885" s="41"/>
    </row>
    <row r="886" spans="1:14" x14ac:dyDescent="0.25">
      <c r="A886" s="41">
        <f t="shared" si="121"/>
        <v>8.8400000000001498E-4</v>
      </c>
      <c r="B886" s="41">
        <f t="shared" si="118"/>
        <v>0.96548671131392905</v>
      </c>
      <c r="C886" s="41" t="str">
        <f t="shared" si="126"/>
        <v>0.784265533184626+0.620425316584224i</v>
      </c>
      <c r="D886" s="41" t="str">
        <f>COMPLEX(COS($A886*'Med(1)'!$B$11),SIN($A886*'Med(1)'!$B$11))</f>
        <v>0.918789162668195-0.3947486219906i</v>
      </c>
      <c r="E886" s="41">
        <f>EXP(-A886*'Med(1)'!$B$10)</f>
        <v>0.99999999999999656</v>
      </c>
      <c r="F886" s="41" t="str">
        <f t="shared" si="122"/>
        <v>0.965486711313929+0.260452318623213i</v>
      </c>
      <c r="G886" s="41" t="str">
        <f>COMPLEX(COS(-$A886*'Med(1)'!$B$11),SIN(-$A886*'Med(1)'!$B$11))</f>
        <v>0.918789162668195+0.3947486219906i</v>
      </c>
      <c r="H886" s="42" t="str">
        <f t="shared" si="119"/>
        <v>0</v>
      </c>
      <c r="I886" s="41">
        <f t="shared" si="120"/>
        <v>0</v>
      </c>
      <c r="J886" s="41">
        <f>EXP('Med(1)'!$B$10*(A886-$A$1002))</f>
        <v>0.99999999999999956</v>
      </c>
      <c r="K886" s="41">
        <f t="shared" si="123"/>
        <v>0</v>
      </c>
      <c r="L886" s="41">
        <f t="shared" si="124"/>
        <v>2.5621998650900099E-3</v>
      </c>
      <c r="M886" s="41">
        <f t="shared" si="125"/>
        <v>0</v>
      </c>
      <c r="N886" s="41"/>
    </row>
    <row r="887" spans="1:14" x14ac:dyDescent="0.25">
      <c r="A887" s="41">
        <f t="shared" si="121"/>
        <v>8.8500000000001501E-4</v>
      </c>
      <c r="B887" s="41">
        <f t="shared" si="118"/>
        <v>0.94700998947062298</v>
      </c>
      <c r="C887" s="41" t="str">
        <f t="shared" si="126"/>
        <v>0.784265533184626+0.620425316584224i</v>
      </c>
      <c r="D887" s="41" t="str">
        <f>COMPLEX(COS($A887*'Med(1)'!$B$11),SIN($A887*'Med(1)'!$B$11))</f>
        <v>0.941990455535194-0.335639660470269i</v>
      </c>
      <c r="E887" s="41">
        <f>EXP(-A887*'Med(1)'!$B$10)</f>
        <v>0.99999999999999656</v>
      </c>
      <c r="F887" s="41" t="str">
        <f t="shared" si="122"/>
        <v>0.947009989470623+0.321204109318117i</v>
      </c>
      <c r="G887" s="41" t="str">
        <f>COMPLEX(COS(-$A887*'Med(1)'!$B$11),SIN(-$A887*'Med(1)'!$B$11))</f>
        <v>0.941990455535194+0.335639660470269i</v>
      </c>
      <c r="H887" s="42" t="str">
        <f t="shared" si="119"/>
        <v>0</v>
      </c>
      <c r="I887" s="41">
        <f t="shared" si="120"/>
        <v>0</v>
      </c>
      <c r="J887" s="41">
        <f>EXP('Med(1)'!$B$10*(A887-$A$1002))</f>
        <v>0.99999999999999956</v>
      </c>
      <c r="K887" s="41">
        <f t="shared" si="123"/>
        <v>0</v>
      </c>
      <c r="L887" s="41">
        <f t="shared" si="124"/>
        <v>2.513166508484E-3</v>
      </c>
      <c r="M887" s="41">
        <f t="shared" si="125"/>
        <v>0</v>
      </c>
      <c r="N887" s="41"/>
    </row>
    <row r="888" spans="1:14" x14ac:dyDescent="0.25">
      <c r="A888" s="41">
        <f t="shared" si="121"/>
        <v>8.8600000000001503E-4</v>
      </c>
      <c r="B888" s="41">
        <f t="shared" si="118"/>
        <v>0.92471476299946898</v>
      </c>
      <c r="C888" s="41" t="str">
        <f t="shared" si="126"/>
        <v>0.784265533184626+0.620425316584224i</v>
      </c>
      <c r="D888" s="41" t="str">
        <f>COMPLEX(COS($A888*'Med(1)'!$B$11),SIN($A888*'Med(1)'!$B$11))</f>
        <v>0.961393483385099-0.275177343007497i</v>
      </c>
      <c r="E888" s="41">
        <f>EXP(-A888*'Med(1)'!$B$10)</f>
        <v>0.99999999999999656</v>
      </c>
      <c r="F888" s="41" t="str">
        <f t="shared" si="122"/>
        <v>0.924714762999469+0.380660750657105i</v>
      </c>
      <c r="G888" s="41" t="str">
        <f>COMPLEX(COS(-$A888*'Med(1)'!$B$11),SIN(-$A888*'Med(1)'!$B$11))</f>
        <v>0.961393483385099+0.275177343007497i</v>
      </c>
      <c r="H888" s="42" t="str">
        <f t="shared" si="119"/>
        <v>0</v>
      </c>
      <c r="I888" s="41">
        <f t="shared" si="120"/>
        <v>0</v>
      </c>
      <c r="J888" s="41">
        <f>EXP('Med(1)'!$B$10*(A888-$A$1002))</f>
        <v>0.99999999999999956</v>
      </c>
      <c r="K888" s="41">
        <f t="shared" si="123"/>
        <v>0</v>
      </c>
      <c r="L888" s="41">
        <f t="shared" si="124"/>
        <v>2.4539996389795998E-3</v>
      </c>
      <c r="M888" s="41">
        <f t="shared" si="125"/>
        <v>0</v>
      </c>
      <c r="N888" s="41"/>
    </row>
    <row r="889" spans="1:14" x14ac:dyDescent="0.25">
      <c r="A889" s="41">
        <f t="shared" si="121"/>
        <v>8.8700000000001506E-4</v>
      </c>
      <c r="B889" s="41">
        <f t="shared" si="118"/>
        <v>0.89869093002869105</v>
      </c>
      <c r="C889" s="41" t="str">
        <f t="shared" si="126"/>
        <v>0.784265533184626+0.620425316584224i</v>
      </c>
      <c r="D889" s="41" t="str">
        <f>COMPLEX(COS($A889*'Med(1)'!$B$11),SIN($A889*'Med(1)'!$B$11))</f>
        <v>0.97692000992424-0.213605463903952i</v>
      </c>
      <c r="E889" s="41">
        <f>EXP(-A889*'Med(1)'!$B$10)</f>
        <v>0.99999999999999656</v>
      </c>
      <c r="F889" s="41" t="str">
        <f t="shared" si="122"/>
        <v>0.898690930028691+0.438582503394926i</v>
      </c>
      <c r="G889" s="41" t="str">
        <f>COMPLEX(COS(-$A889*'Med(1)'!$B$11),SIN(-$A889*'Med(1)'!$B$11))</f>
        <v>0.97692000992424+0.213605463903952i</v>
      </c>
      <c r="H889" s="42" t="str">
        <f t="shared" si="119"/>
        <v>0</v>
      </c>
      <c r="I889" s="41">
        <f t="shared" si="120"/>
        <v>0</v>
      </c>
      <c r="J889" s="41">
        <f>EXP('Med(1)'!$B$10*(A889-$A$1002))</f>
        <v>0.99999999999999956</v>
      </c>
      <c r="K889" s="41">
        <f t="shared" si="123"/>
        <v>0</v>
      </c>
      <c r="L889" s="41">
        <f t="shared" si="124"/>
        <v>2.3849378274129699E-3</v>
      </c>
      <c r="M889" s="41">
        <f t="shared" si="125"/>
        <v>0</v>
      </c>
      <c r="N889" s="41"/>
    </row>
    <row r="890" spans="1:14" x14ac:dyDescent="0.25">
      <c r="A890" s="41">
        <f t="shared" si="121"/>
        <v>8.8800000000001508E-4</v>
      </c>
      <c r="B890" s="41">
        <f t="shared" si="118"/>
        <v>0.86904342305924798</v>
      </c>
      <c r="C890" s="41" t="str">
        <f t="shared" si="126"/>
        <v>0.784265533184626+0.620425316584224i</v>
      </c>
      <c r="D890" s="41" t="str">
        <f>COMPLEX(COS($A890*'Med(1)'!$B$11),SIN($A890*'Med(1)'!$B$11))</f>
        <v>0.988507429568622-0.151172291401682i</v>
      </c>
      <c r="E890" s="41">
        <f>EXP(-A890*'Med(1)'!$B$10)</f>
        <v>0.99999999999999656</v>
      </c>
      <c r="F890" s="41" t="str">
        <f t="shared" si="122"/>
        <v>0.869043423059248+0.494735817217087i</v>
      </c>
      <c r="G890" s="41" t="str">
        <f>COMPLEX(COS(-$A890*'Med(1)'!$B$11),SIN(-$A890*'Med(1)'!$B$11))</f>
        <v>0.988507429568622+0.151172291401682i</v>
      </c>
      <c r="H890" s="42" t="str">
        <f t="shared" si="119"/>
        <v>0</v>
      </c>
      <c r="I890" s="41">
        <f t="shared" si="120"/>
        <v>0</v>
      </c>
      <c r="J890" s="41">
        <f>EXP('Med(1)'!$B$10*(A890-$A$1002))</f>
        <v>0.99999999999999956</v>
      </c>
      <c r="K890" s="41">
        <f t="shared" si="123"/>
        <v>0</v>
      </c>
      <c r="L890" s="41">
        <f t="shared" si="124"/>
        <v>2.3062595427020501E-3</v>
      </c>
      <c r="M890" s="41">
        <f t="shared" si="125"/>
        <v>0</v>
      </c>
      <c r="N890" s="41"/>
    </row>
    <row r="891" spans="1:14" x14ac:dyDescent="0.25">
      <c r="A891" s="41">
        <f t="shared" si="121"/>
        <v>8.890000000000151E-4</v>
      </c>
      <c r="B891" s="41">
        <f t="shared" si="118"/>
        <v>0.83589178585924395</v>
      </c>
      <c r="C891" s="41" t="str">
        <f t="shared" si="126"/>
        <v>0.784265533184626+0.620425316584224i</v>
      </c>
      <c r="D891" s="41" t="str">
        <f>COMPLEX(COS($A891*'Med(1)'!$B$11),SIN($A891*'Med(1)'!$B$11))</f>
        <v>0.996109019880223-0.0881295666235854i</v>
      </c>
      <c r="E891" s="41">
        <f>EXP(-A891*'Med(1)'!$B$10)</f>
        <v>0.99999999999999656</v>
      </c>
      <c r="F891" s="41" t="str">
        <f t="shared" si="122"/>
        <v>0.835891785859244+0.548894272454211i</v>
      </c>
      <c r="G891" s="41" t="str">
        <f>COMPLEX(COS(-$A891*'Med(1)'!$B$11),SIN(-$A891*'Med(1)'!$B$11))</f>
        <v>0.996109019880223+0.0881295666235854i</v>
      </c>
      <c r="H891" s="42" t="str">
        <f t="shared" si="119"/>
        <v>0</v>
      </c>
      <c r="I891" s="41">
        <f t="shared" si="120"/>
        <v>0</v>
      </c>
      <c r="J891" s="41">
        <f>EXP('Med(1)'!$B$10*(A891-$A$1002))</f>
        <v>0.99999999999999956</v>
      </c>
      <c r="K891" s="41">
        <f t="shared" si="123"/>
        <v>0</v>
      </c>
      <c r="L891" s="41">
        <f t="shared" si="124"/>
        <v>2.2182820290128501E-3</v>
      </c>
      <c r="M891" s="41">
        <f t="shared" si="125"/>
        <v>0</v>
      </c>
      <c r="N891" s="41"/>
    </row>
    <row r="892" spans="1:14" x14ac:dyDescent="0.25">
      <c r="A892" s="41">
        <f t="shared" si="121"/>
        <v>8.9000000000001513E-4</v>
      </c>
      <c r="B892" s="41">
        <f t="shared" si="118"/>
        <v>0.79936969144319203</v>
      </c>
      <c r="C892" s="41" t="str">
        <f t="shared" si="126"/>
        <v>0.784265533184626+0.620425316584224i</v>
      </c>
      <c r="D892" s="41" t="str">
        <f>COMPLEX(COS($A892*'Med(1)'!$B$11),SIN($A892*'Med(1)'!$B$11))</f>
        <v>0.999694129959786-0.0247314885105251i</v>
      </c>
      <c r="E892" s="41">
        <f>EXP(-A892*'Med(1)'!$B$10)</f>
        <v>0.99999999999999656</v>
      </c>
      <c r="F892" s="41" t="str">
        <f t="shared" si="122"/>
        <v>0.799369691443192+0.600839493044532i</v>
      </c>
      <c r="G892" s="41" t="str">
        <f>COMPLEX(COS(-$A892*'Med(1)'!$B$11),SIN(-$A892*'Med(1)'!$B$11))</f>
        <v>0.999694129959786+0.0247314885105251i</v>
      </c>
      <c r="H892" s="42" t="str">
        <f t="shared" si="119"/>
        <v>0</v>
      </c>
      <c r="I892" s="41">
        <f t="shared" si="120"/>
        <v>0</v>
      </c>
      <c r="J892" s="41">
        <f>EXP('Med(1)'!$B$10*(A892-$A$1002))</f>
        <v>0.99999999999999956</v>
      </c>
      <c r="K892" s="41">
        <f t="shared" si="123"/>
        <v>0</v>
      </c>
      <c r="L892" s="41">
        <f t="shared" si="124"/>
        <v>2.1213600265771399E-3</v>
      </c>
      <c r="M892" s="41">
        <f t="shared" si="125"/>
        <v>0</v>
      </c>
      <c r="N892" s="41"/>
    </row>
    <row r="893" spans="1:14" x14ac:dyDescent="0.25">
      <c r="A893" s="41">
        <f t="shared" si="121"/>
        <v>8.9100000000001515E-4</v>
      </c>
      <c r="B893" s="41">
        <f t="shared" si="118"/>
        <v>0.75962440307979096</v>
      </c>
      <c r="C893" s="41" t="str">
        <f t="shared" si="126"/>
        <v>0.784265533184626+0.620425316584224i</v>
      </c>
      <c r="D893" s="41" t="str">
        <f>COMPLEX(COS($A893*'Med(1)'!$B$11),SIN($A893*'Med(1)'!$B$11))</f>
        <v>0.999248304036429+0.0387663111518194i</v>
      </c>
      <c r="E893" s="41">
        <f>EXP(-A893*'Med(1)'!$B$10)</f>
        <v>0.99999999999999656</v>
      </c>
      <c r="F893" s="41" t="str">
        <f t="shared" si="122"/>
        <v>0.759624403079791+0.650362027063131i</v>
      </c>
      <c r="G893" s="41" t="str">
        <f>COMPLEX(COS(-$A893*'Med(1)'!$B$11),SIN(-$A893*'Med(1)'!$B$11))</f>
        <v>0.999248304036429-0.0387663111518194i</v>
      </c>
      <c r="H893" s="42" t="str">
        <f t="shared" si="119"/>
        <v>0</v>
      </c>
      <c r="I893" s="41">
        <f t="shared" si="120"/>
        <v>0</v>
      </c>
      <c r="J893" s="41">
        <f>EXP('Med(1)'!$B$10*(A893-$A$1002))</f>
        <v>0.99999999999999956</v>
      </c>
      <c r="K893" s="41">
        <f t="shared" si="123"/>
        <v>0</v>
      </c>
      <c r="L893" s="41">
        <f t="shared" si="124"/>
        <v>2.01588434131982E-3</v>
      </c>
      <c r="M893" s="41">
        <f t="shared" si="125"/>
        <v>0</v>
      </c>
      <c r="N893" s="41"/>
    </row>
    <row r="894" spans="1:14" x14ac:dyDescent="0.25">
      <c r="A894" s="41">
        <f t="shared" si="121"/>
        <v>8.9200000000001518E-4</v>
      </c>
      <c r="B894" s="41">
        <f t="shared" si="118"/>
        <v>0.71681618050151197</v>
      </c>
      <c r="C894" s="41" t="str">
        <f t="shared" si="126"/>
        <v>0.784265533184626+0.620425316584224i</v>
      </c>
      <c r="D894" s="41" t="str">
        <f>COMPLEX(COS($A894*'Med(1)'!$B$11),SIN($A894*'Med(1)'!$B$11))</f>
        <v>0.994773339755764+0.102107798483576i</v>
      </c>
      <c r="E894" s="41">
        <f>EXP(-A894*'Med(1)'!$B$10)</f>
        <v>0.99999999999999656</v>
      </c>
      <c r="F894" s="41" t="str">
        <f t="shared" si="122"/>
        <v>0.716816180501512+0.697262191267544i</v>
      </c>
      <c r="G894" s="41" t="str">
        <f>COMPLEX(COS(-$A894*'Med(1)'!$B$11),SIN(-$A894*'Med(1)'!$B$11))</f>
        <v>0.994773339755764-0.102107798483576i</v>
      </c>
      <c r="H894" s="42" t="str">
        <f t="shared" si="119"/>
        <v>0</v>
      </c>
      <c r="I894" s="41">
        <f t="shared" si="120"/>
        <v>0</v>
      </c>
      <c r="J894" s="41">
        <f>EXP('Med(1)'!$B$10*(A894-$A$1002))</f>
        <v>0.99999999999999956</v>
      </c>
      <c r="K894" s="41">
        <f t="shared" si="123"/>
        <v>0</v>
      </c>
      <c r="L894" s="41">
        <f t="shared" si="124"/>
        <v>1.9022802690633099E-3</v>
      </c>
      <c r="M894" s="41">
        <f t="shared" si="125"/>
        <v>0</v>
      </c>
      <c r="N894" s="41"/>
    </row>
    <row r="895" spans="1:14" x14ac:dyDescent="0.25">
      <c r="A895" s="41">
        <f t="shared" si="121"/>
        <v>8.930000000000152E-4</v>
      </c>
      <c r="B895" s="41">
        <f t="shared" si="118"/>
        <v>0.67111763371018796</v>
      </c>
      <c r="C895" s="41" t="str">
        <f t="shared" si="126"/>
        <v>0.784265533184626+0.620425316584224i</v>
      </c>
      <c r="D895" s="41" t="str">
        <f>COMPLEX(COS($A895*'Med(1)'!$B$11),SIN($A895*'Med(1)'!$B$11))</f>
        <v>0.986287280931483+0.165037569882684i</v>
      </c>
      <c r="E895" s="41">
        <f>EXP(-A895*'Med(1)'!$B$10)</f>
        <v>0.99999999999999656</v>
      </c>
      <c r="F895" s="41" t="str">
        <f t="shared" si="122"/>
        <v>0.671117633710188+0.741350876254444i</v>
      </c>
      <c r="G895" s="41" t="str">
        <f>COMPLEX(COS(-$A895*'Med(1)'!$B$11),SIN(-$A895*'Med(1)'!$B$11))</f>
        <v>0.986287280931483-0.165037569882684i</v>
      </c>
      <c r="H895" s="42" t="str">
        <f t="shared" si="119"/>
        <v>0</v>
      </c>
      <c r="I895" s="41">
        <f t="shared" si="120"/>
        <v>0</v>
      </c>
      <c r="J895" s="41">
        <f>EXP('Med(1)'!$B$10*(A895-$A$1002))</f>
        <v>0.99999999999999956</v>
      </c>
      <c r="K895" s="41">
        <f t="shared" si="123"/>
        <v>0</v>
      </c>
      <c r="L895" s="41">
        <f t="shared" si="124"/>
        <v>1.78100588066267E-3</v>
      </c>
      <c r="M895" s="41">
        <f t="shared" si="125"/>
        <v>0</v>
      </c>
      <c r="N895" s="41"/>
    </row>
    <row r="896" spans="1:14" x14ac:dyDescent="0.25">
      <c r="A896" s="41">
        <f t="shared" si="121"/>
        <v>8.9400000000001523E-4</v>
      </c>
      <c r="B896" s="41">
        <f t="shared" si="118"/>
        <v>0.62271302698428899</v>
      </c>
      <c r="C896" s="41" t="str">
        <f t="shared" si="126"/>
        <v>0.784265533184626+0.620425316584224i</v>
      </c>
      <c r="D896" s="41" t="str">
        <f>COMPLEX(COS($A896*'Med(1)'!$B$11),SIN($A896*'Med(1)'!$B$11))</f>
        <v>0.973824344789649+0.227301881855409i</v>
      </c>
      <c r="E896" s="41">
        <f>EXP(-A896*'Med(1)'!$B$10)</f>
        <v>0.99999999999999656</v>
      </c>
      <c r="F896" s="41" t="str">
        <f t="shared" si="122"/>
        <v>0.622713026984289+0.782450308980741i</v>
      </c>
      <c r="G896" s="41" t="str">
        <f>COMPLEX(COS(-$A896*'Med(1)'!$B$11),SIN(-$A896*'Med(1)'!$B$11))</f>
        <v>0.973824344789649-0.227301881855409i</v>
      </c>
      <c r="H896" s="42" t="str">
        <f t="shared" si="119"/>
        <v>0</v>
      </c>
      <c r="I896" s="41">
        <f t="shared" si="120"/>
        <v>0</v>
      </c>
      <c r="J896" s="41">
        <f>EXP('Med(1)'!$B$10*(A896-$A$1002))</f>
        <v>0.99999999999999956</v>
      </c>
      <c r="K896" s="41">
        <f t="shared" si="123"/>
        <v>0</v>
      </c>
      <c r="L896" s="41">
        <f t="shared" si="124"/>
        <v>1.65255017498646E-3</v>
      </c>
      <c r="M896" s="41">
        <f t="shared" si="125"/>
        <v>0</v>
      </c>
      <c r="N896" s="41"/>
    </row>
    <row r="897" spans="1:14" x14ac:dyDescent="0.25">
      <c r="A897" s="41">
        <f t="shared" si="121"/>
        <v>8.9500000000001525E-4</v>
      </c>
      <c r="B897" s="41">
        <f t="shared" si="118"/>
        <v>0.57179753589413196</v>
      </c>
      <c r="C897" s="41" t="str">
        <f t="shared" si="126"/>
        <v>0.784265533184626+0.620425316584224i</v>
      </c>
      <c r="D897" s="41" t="str">
        <f>COMPLEX(COS($A897*'Med(1)'!$B$11),SIN($A897*'Med(1)'!$B$11))</f>
        <v>0.957434783999044+0.288649674153122i</v>
      </c>
      <c r="E897" s="41">
        <f>EXP(-A897*'Med(1)'!$B$10)</f>
        <v>0.99999999999999656</v>
      </c>
      <c r="F897" s="41" t="str">
        <f t="shared" si="122"/>
        <v>0.571797535894132+0.820394769574619i</v>
      </c>
      <c r="G897" s="41" t="str">
        <f>COMPLEX(COS(-$A897*'Med(1)'!$B$11),SIN(-$A897*'Med(1)'!$B$11))</f>
        <v>0.957434783999044-0.288649674153122i</v>
      </c>
      <c r="H897" s="42" t="str">
        <f t="shared" si="119"/>
        <v>0</v>
      </c>
      <c r="I897" s="41">
        <f t="shared" si="120"/>
        <v>0</v>
      </c>
      <c r="J897" s="41">
        <f>EXP('Med(1)'!$B$10*(A897-$A$1002))</f>
        <v>0.99999999999999956</v>
      </c>
      <c r="K897" s="41">
        <f t="shared" si="123"/>
        <v>0</v>
      </c>
      <c r="L897" s="41">
        <f t="shared" si="124"/>
        <v>1.51743110719044E-3</v>
      </c>
      <c r="M897" s="41">
        <f t="shared" si="125"/>
        <v>0</v>
      </c>
      <c r="N897" s="41"/>
    </row>
    <row r="898" spans="1:14" x14ac:dyDescent="0.25">
      <c r="A898" s="41">
        <f t="shared" si="121"/>
        <v>8.9600000000001527E-4</v>
      </c>
      <c r="B898" s="41">
        <f t="shared" ref="B898:B961" si="127">IMREAL(F898)</f>
        <v>0.51857646032093296</v>
      </c>
      <c r="C898" s="41" t="str">
        <f t="shared" si="126"/>
        <v>0.784265533184626+0.620425316584224i</v>
      </c>
      <c r="D898" s="41" t="str">
        <f>COMPLEX(COS($A898*'Med(1)'!$B$11),SIN($A898*'Med(1)'!$B$11))</f>
        <v>0.937184684043898+0.348833582089711i</v>
      </c>
      <c r="E898" s="41">
        <f>EXP(-A898*'Med(1)'!$B$10)</f>
        <v>0.99999999999999656</v>
      </c>
      <c r="F898" s="41" t="str">
        <f t="shared" si="122"/>
        <v>0.518576460320933+0.855031259546109i</v>
      </c>
      <c r="G898" s="41" t="str">
        <f>COMPLEX(COS(-$A898*'Med(1)'!$B$11),SIN(-$A898*'Med(1)'!$B$11))</f>
        <v>0.937184684043898-0.348833582089711i</v>
      </c>
      <c r="H898" s="42" t="str">
        <f t="shared" ref="H898:H961" si="128">IMPRODUCT(IMDIV(IMPRODUCT($C898,IMPRODUCT($G898,1)),$O$1002),$R$997)</f>
        <v>0</v>
      </c>
      <c r="I898" s="41">
        <f t="shared" ref="I898:I961" si="129">IMREAL(H898)*$J898*$E$1002</f>
        <v>0</v>
      </c>
      <c r="J898" s="41">
        <f>EXP('Med(1)'!$B$10*(A898-$A$1002))</f>
        <v>0.99999999999999956</v>
      </c>
      <c r="K898" s="41">
        <f t="shared" si="123"/>
        <v>0</v>
      </c>
      <c r="L898" s="41">
        <f t="shared" si="124"/>
        <v>1.3761935002346399E-3</v>
      </c>
      <c r="M898" s="41">
        <f t="shared" si="125"/>
        <v>0</v>
      </c>
      <c r="N898" s="41"/>
    </row>
    <row r="899" spans="1:14" x14ac:dyDescent="0.25">
      <c r="A899" s="41">
        <f t="shared" ref="A899:A962" si="130">A898+$O$3</f>
        <v>8.970000000000153E-4</v>
      </c>
      <c r="B899" s="41">
        <f t="shared" si="127"/>
        <v>0.46326439665295399</v>
      </c>
      <c r="C899" s="41" t="str">
        <f t="shared" si="126"/>
        <v>0.784265533184626+0.620425316584224i</v>
      </c>
      <c r="D899" s="41" t="str">
        <f>COMPLEX(COS($A899*'Med(1)'!$B$11),SIN($A899*'Med(1)'!$B$11))</f>
        <v>0.913155696756036+0.407610933957858i</v>
      </c>
      <c r="E899" s="41">
        <f>EXP(-A899*'Med(1)'!$B$10)</f>
        <v>0.99999999999999656</v>
      </c>
      <c r="F899" s="41" t="str">
        <f t="shared" ref="F899:F962" si="131">IMPRODUCT($C899,IMPRODUCT($D899,$E899))</f>
        <v>0.463264396652954+0.886220118702892i</v>
      </c>
      <c r="G899" s="41" t="str">
        <f>COMPLEX(COS(-$A899*'Med(1)'!$B$11),SIN(-$A899*'Med(1)'!$B$11))</f>
        <v>0.913155696756036-0.407610933957858i</v>
      </c>
      <c r="H899" s="42" t="str">
        <f t="shared" si="128"/>
        <v>0</v>
      </c>
      <c r="I899" s="41">
        <f t="shared" si="129"/>
        <v>0</v>
      </c>
      <c r="J899" s="41">
        <f>EXP('Med(1)'!$B$10*(A899-$A$1002))</f>
        <v>0.99999999999999956</v>
      </c>
      <c r="K899" s="41">
        <f t="shared" ref="K899:K962" si="132">IMREAL(H899)</f>
        <v>0</v>
      </c>
      <c r="L899" s="41">
        <f t="shared" ref="L899:L962" si="133">IMREAL(IMDIV(F899,$P$27))</f>
        <v>1.2294068480651101E-3</v>
      </c>
      <c r="M899" s="41">
        <f t="shared" ref="M899:M962" si="134">IMREAL(IMDIV(I899,$P$27))</f>
        <v>0</v>
      </c>
      <c r="N899" s="41"/>
    </row>
    <row r="900" spans="1:14" x14ac:dyDescent="0.25">
      <c r="A900" s="41">
        <f t="shared" si="130"/>
        <v>8.9800000000001532E-4</v>
      </c>
      <c r="B900" s="41">
        <f t="shared" si="127"/>
        <v>0.40608437249648099</v>
      </c>
      <c r="C900" s="41" t="str">
        <f t="shared" si="126"/>
        <v>0.784265533184626+0.620425316584224i</v>
      </c>
      <c r="D900" s="41" t="str">
        <f>COMPLEX(COS($A900*'Med(1)'!$B$11),SIN($A900*'Med(1)'!$B$11))</f>
        <v>0.885444711080852+0.464744729522505i</v>
      </c>
      <c r="E900" s="41">
        <f>EXP(-A900*'Med(1)'!$B$10)</f>
        <v>0.99999999999999656</v>
      </c>
      <c r="F900" s="41" t="str">
        <f t="shared" si="131"/>
        <v>0.406084372496481+0.913835588283873i</v>
      </c>
      <c r="G900" s="41" t="str">
        <f>COMPLEX(COS(-$A900*'Med(1)'!$B$11),SIN(-$A900*'Med(1)'!$B$11))</f>
        <v>0.885444711080852-0.464744729522505i</v>
      </c>
      <c r="H900" s="42" t="str">
        <f t="shared" si="128"/>
        <v>0</v>
      </c>
      <c r="I900" s="41">
        <f t="shared" si="129"/>
        <v>0</v>
      </c>
      <c r="J900" s="41">
        <f>EXP('Med(1)'!$B$10*(A900-$A$1002))</f>
        <v>0.99999999999999956</v>
      </c>
      <c r="K900" s="41">
        <f t="shared" si="132"/>
        <v>0</v>
      </c>
      <c r="L900" s="41">
        <f t="shared" si="133"/>
        <v>1.0776630193176601E-3</v>
      </c>
      <c r="M900" s="41">
        <f t="shared" si="134"/>
        <v>0</v>
      </c>
      <c r="N900" s="41"/>
    </row>
    <row r="901" spans="1:14" x14ac:dyDescent="0.25">
      <c r="A901" s="41">
        <f t="shared" si="130"/>
        <v>8.9900000000001535E-4</v>
      </c>
      <c r="B901" s="41">
        <f t="shared" si="127"/>
        <v>0.347266947390799</v>
      </c>
      <c r="C901" s="41" t="str">
        <f t="shared" si="126"/>
        <v>0.784265533184626+0.620425316584224i</v>
      </c>
      <c r="D901" s="41" t="str">
        <f>COMPLEX(COS($A901*'Med(1)'!$B$11),SIN($A901*'Med(1)'!$B$11))</f>
        <v>0.854163462404692+0.520004595645873i</v>
      </c>
      <c r="E901" s="41">
        <f>EXP(-A901*'Med(1)'!$B$10)</f>
        <v>0.99999999999999645</v>
      </c>
      <c r="F901" s="41" t="str">
        <f t="shared" si="131"/>
        <v>0.347266947390799+0.937766318039771i</v>
      </c>
      <c r="G901" s="41" t="str">
        <f>COMPLEX(COS(-$A901*'Med(1)'!$B$11),SIN(-$A901*'Med(1)'!$B$11))</f>
        <v>0.854163462404692-0.520004595645873i</v>
      </c>
      <c r="H901" s="42" t="str">
        <f t="shared" si="128"/>
        <v>0</v>
      </c>
      <c r="I901" s="41">
        <f t="shared" si="129"/>
        <v>0</v>
      </c>
      <c r="J901" s="41">
        <f>EXP('Med(1)'!$B$10*(A901-$A$1002))</f>
        <v>0.99999999999999956</v>
      </c>
      <c r="K901" s="41">
        <f t="shared" si="132"/>
        <v>0</v>
      </c>
      <c r="L901" s="41">
        <f t="shared" si="133"/>
        <v>9.2157387080350804E-4</v>
      </c>
      <c r="M901" s="41">
        <f t="shared" si="134"/>
        <v>0</v>
      </c>
      <c r="N901" s="41"/>
    </row>
    <row r="902" spans="1:14" x14ac:dyDescent="0.25">
      <c r="A902" s="41">
        <f t="shared" si="130"/>
        <v>9.0000000000001537E-4</v>
      </c>
      <c r="B902" s="41">
        <f t="shared" si="127"/>
        <v>0.287049283153056</v>
      </c>
      <c r="C902" s="41" t="str">
        <f t="shared" si="126"/>
        <v>0.784265533184626+0.620425316584224i</v>
      </c>
      <c r="D902" s="41" t="str">
        <f>COMPLEX(COS($A902*'Med(1)'!$B$11),SIN($A902*'Med(1)'!$B$11))</f>
        <v>0.819438082018842+0.573167715191008i</v>
      </c>
      <c r="E902" s="41">
        <f>EXP(-A902*'Med(1)'!$B$10)</f>
        <v>0.99999999999999645</v>
      </c>
      <c r="F902" s="41" t="str">
        <f t="shared" si="131"/>
        <v>0.287049283153056+0.957915815216196i</v>
      </c>
      <c r="G902" s="41" t="str">
        <f>COMPLEX(COS(-$A902*'Med(1)'!$B$11),SIN(-$A902*'Med(1)'!$B$11))</f>
        <v>0.819438082018842-0.573167715191008i</v>
      </c>
      <c r="H902" s="42" t="str">
        <f t="shared" si="128"/>
        <v>0</v>
      </c>
      <c r="I902" s="41">
        <f t="shared" si="129"/>
        <v>0</v>
      </c>
      <c r="J902" s="41">
        <f>EXP('Med(1)'!$B$10*(A902-$A$1002))</f>
        <v>0.99999999999999956</v>
      </c>
      <c r="K902" s="41">
        <f t="shared" si="132"/>
        <v>0</v>
      </c>
      <c r="L902" s="41">
        <f t="shared" si="133"/>
        <v>7.6176878039888897E-4</v>
      </c>
      <c r="M902" s="41">
        <f t="shared" si="134"/>
        <v>0</v>
      </c>
      <c r="N902" s="41"/>
    </row>
    <row r="903" spans="1:14" x14ac:dyDescent="0.25">
      <c r="A903" s="41">
        <f t="shared" si="130"/>
        <v>9.010000000000154E-4</v>
      </c>
      <c r="B903" s="41">
        <f t="shared" si="127"/>
        <v>0.22567418760166999</v>
      </c>
      <c r="C903" s="41" t="str">
        <f t="shared" si="126"/>
        <v>0.784265533184626+0.620425316584224i</v>
      </c>
      <c r="D903" s="41" t="str">
        <f>COMPLEX(COS($A903*'Med(1)'!$B$11),SIN($A903*'Med(1)'!$B$11))</f>
        <v>0.78140858853681+0.624019725458187i</v>
      </c>
      <c r="E903" s="41">
        <f>EXP(-A903*'Med(1)'!$B$10)</f>
        <v>0.99999999999999645</v>
      </c>
      <c r="F903" s="41" t="str">
        <f t="shared" si="131"/>
        <v>0.22567418760167+0.974202833628767i</v>
      </c>
      <c r="G903" s="41" t="str">
        <f>COMPLEX(COS(-$A903*'Med(1)'!$B$11),SIN(-$A903*'Med(1)'!$B$11))</f>
        <v>0.78140858853681-0.624019725458187i</v>
      </c>
      <c r="H903" s="42" t="str">
        <f t="shared" si="128"/>
        <v>0</v>
      </c>
      <c r="I903" s="41">
        <f t="shared" si="129"/>
        <v>0</v>
      </c>
      <c r="J903" s="41">
        <f>EXP('Med(1)'!$B$10*(A903-$A$1002))</f>
        <v>0.99999999999999967</v>
      </c>
      <c r="K903" s="41">
        <f t="shared" si="132"/>
        <v>0</v>
      </c>
      <c r="L903" s="41">
        <f t="shared" si="133"/>
        <v>5.9889210928692701E-4</v>
      </c>
      <c r="M903" s="41">
        <f t="shared" si="134"/>
        <v>0</v>
      </c>
      <c r="N903" s="41"/>
    </row>
    <row r="904" spans="1:14" x14ac:dyDescent="0.25">
      <c r="A904" s="41">
        <f t="shared" si="130"/>
        <v>9.0200000000001542E-4</v>
      </c>
      <c r="B904" s="41">
        <f t="shared" si="127"/>
        <v>0.16338913551411599</v>
      </c>
      <c r="C904" s="41" t="str">
        <f t="shared" si="126"/>
        <v>0.784265533184626+0.620425316584224i</v>
      </c>
      <c r="D904" s="41" t="str">
        <f>COMPLEX(COS($A904*'Med(1)'!$B$11),SIN($A904*'Med(1)'!$B$11))</f>
        <v>0.740228323315579+0.672355582531599i</v>
      </c>
      <c r="E904" s="41">
        <f>EXP(-A904*'Med(1)'!$B$10)</f>
        <v>0.99999999999999645</v>
      </c>
      <c r="F904" s="41" t="str">
        <f t="shared" si="131"/>
        <v>0.163389135514116+0.986561701261478i</v>
      </c>
      <c r="G904" s="41" t="str">
        <f>COMPLEX(COS(-$A904*'Med(1)'!$B$11),SIN(-$A904*'Med(1)'!$B$11))</f>
        <v>0.740228323315579-0.672355582531599i</v>
      </c>
      <c r="H904" s="42" t="str">
        <f t="shared" si="128"/>
        <v>0</v>
      </c>
      <c r="I904" s="41">
        <f t="shared" si="129"/>
        <v>0</v>
      </c>
      <c r="J904" s="41">
        <f>EXP('Med(1)'!$B$10*(A904-$A$1002))</f>
        <v>0.99999999999999967</v>
      </c>
      <c r="K904" s="41">
        <f t="shared" si="132"/>
        <v>0</v>
      </c>
      <c r="L904" s="41">
        <f t="shared" si="133"/>
        <v>4.3360060378430502E-4</v>
      </c>
      <c r="M904" s="41">
        <f t="shared" si="134"/>
        <v>0</v>
      </c>
      <c r="N904" s="41"/>
    </row>
    <row r="905" spans="1:14" x14ac:dyDescent="0.25">
      <c r="A905" s="41">
        <f t="shared" si="130"/>
        <v>9.0300000000001544E-4</v>
      </c>
      <c r="B905" s="41">
        <f t="shared" si="127"/>
        <v>0.10044527076667099</v>
      </c>
      <c r="C905" s="41" t="str">
        <f t="shared" si="126"/>
        <v>0.784265533184626+0.620425316584224i</v>
      </c>
      <c r="D905" s="41" t="str">
        <f>COMPLEX(COS($A905*'Med(1)'!$B$11),SIN($A905*'Med(1)'!$B$11))</f>
        <v>0.696063332157268+0.717980388051179i</v>
      </c>
      <c r="E905" s="41">
        <f>EXP(-A905*'Med(1)'!$B$10)</f>
        <v>0.99999999999999645</v>
      </c>
      <c r="F905" s="41" t="str">
        <f t="shared" si="131"/>
        <v>0.100445270766671+0.994942585067402i</v>
      </c>
      <c r="G905" s="41" t="str">
        <f>COMPLEX(COS(-$A905*'Med(1)'!$B$11),SIN(-$A905*'Med(1)'!$B$11))</f>
        <v>0.696063332157268-0.717980388051179i</v>
      </c>
      <c r="H905" s="42" t="str">
        <f t="shared" si="128"/>
        <v>0</v>
      </c>
      <c r="I905" s="41">
        <f t="shared" si="129"/>
        <v>0</v>
      </c>
      <c r="J905" s="41">
        <f>EXP('Med(1)'!$B$10*(A905-$A$1002))</f>
        <v>0.99999999999999967</v>
      </c>
      <c r="K905" s="41">
        <f t="shared" si="132"/>
        <v>0</v>
      </c>
      <c r="L905" s="41">
        <f t="shared" si="133"/>
        <v>2.6656074722877597E-4</v>
      </c>
      <c r="M905" s="41">
        <f t="shared" si="134"/>
        <v>0</v>
      </c>
      <c r="N905" s="41"/>
    </row>
    <row r="906" spans="1:14" x14ac:dyDescent="0.25">
      <c r="A906" s="41">
        <f t="shared" si="130"/>
        <v>9.0400000000001547E-4</v>
      </c>
      <c r="B906" s="41">
        <f t="shared" si="127"/>
        <v>3.7096393679834902E-2</v>
      </c>
      <c r="C906" s="41" t="str">
        <f t="shared" si="126"/>
        <v>0.784265533184626+0.620425316584224i</v>
      </c>
      <c r="D906" s="41" t="str">
        <f>COMPLEX(COS($A906*'Med(1)'!$B$11),SIN($A906*'Med(1)'!$B$11))</f>
        <v>0.649091695784372+0.760710175075744i</v>
      </c>
      <c r="E906" s="41">
        <f>EXP(-A906*'Med(1)'!$B$10)</f>
        <v>0.99999999999999645</v>
      </c>
      <c r="F906" s="41" t="str">
        <f t="shared" si="131"/>
        <v>0.0370963936798349+0.999311691903955i</v>
      </c>
      <c r="G906" s="41" t="str">
        <f>COMPLEX(COS(-$A906*'Med(1)'!$B$11),SIN(-$A906*'Med(1)'!$B$11))</f>
        <v>0.649091695784372-0.760710175075744i</v>
      </c>
      <c r="H906" s="42" t="str">
        <f t="shared" si="128"/>
        <v>0</v>
      </c>
      <c r="I906" s="41">
        <f t="shared" si="129"/>
        <v>0</v>
      </c>
      <c r="J906" s="41">
        <f>EXP('Med(1)'!$B$10*(A906-$A$1002))</f>
        <v>0.99999999999999967</v>
      </c>
      <c r="K906" s="41">
        <f t="shared" si="132"/>
        <v>0</v>
      </c>
      <c r="L906" s="41">
        <f t="shared" si="133"/>
        <v>9.8446072605647798E-5</v>
      </c>
      <c r="M906" s="41">
        <f t="shared" si="134"/>
        <v>0</v>
      </c>
      <c r="N906" s="41"/>
    </row>
    <row r="907" spans="1:14" x14ac:dyDescent="0.25">
      <c r="A907" s="41">
        <f t="shared" si="130"/>
        <v>9.0500000000001549E-4</v>
      </c>
      <c r="B907" s="41">
        <f t="shared" si="127"/>
        <v>-2.6402062347580399E-2</v>
      </c>
      <c r="C907" s="41" t="str">
        <f t="shared" si="126"/>
        <v>0.784265533184626+0.620425316584224i</v>
      </c>
      <c r="D907" s="41" t="str">
        <f>COMPLEX(COS($A907*'Med(1)'!$B$11),SIN($A907*'Med(1)'!$B$11))</f>
        <v>0.599502811788106+0.800372649868893i</v>
      </c>
      <c r="E907" s="41">
        <f>EXP(-A907*'Med(1)'!$B$10)</f>
        <v>0.99999999999999645</v>
      </c>
      <c r="F907" s="41" t="str">
        <f t="shared" si="131"/>
        <v>-0.0264020623475804+0.999651404792584i</v>
      </c>
      <c r="G907" s="41" t="str">
        <f>COMPLEX(COS(-$A907*'Med(1)'!$B$11),SIN(-$A907*'Med(1)'!$B$11))</f>
        <v>0.599502811788106-0.800372649868893i</v>
      </c>
      <c r="H907" s="42" t="str">
        <f t="shared" si="128"/>
        <v>0</v>
      </c>
      <c r="I907" s="41">
        <f t="shared" si="129"/>
        <v>0</v>
      </c>
      <c r="J907" s="41">
        <f>EXP('Med(1)'!$B$10*(A907-$A$1002))</f>
        <v>0.99999999999999967</v>
      </c>
      <c r="K907" s="41">
        <f t="shared" si="132"/>
        <v>0</v>
      </c>
      <c r="L907" s="41">
        <f t="shared" si="133"/>
        <v>-7.0065553251382804E-5</v>
      </c>
      <c r="M907" s="41">
        <f t="shared" si="134"/>
        <v>0</v>
      </c>
      <c r="N907" s="41"/>
    </row>
    <row r="908" spans="1:14" x14ac:dyDescent="0.25">
      <c r="A908" s="41">
        <f t="shared" si="130"/>
        <v>9.0600000000001552E-4</v>
      </c>
      <c r="B908" s="41">
        <f t="shared" si="127"/>
        <v>-8.9794060789148894E-2</v>
      </c>
      <c r="C908" s="41" t="str">
        <f t="shared" si="126"/>
        <v>0.784265533184626+0.620425316584224i</v>
      </c>
      <c r="D908" s="41" t="str">
        <f>COMPLEX(COS($A908*'Med(1)'!$B$11),SIN($A908*'Med(1)'!$B$11))</f>
        <v>0.547496630945263+0.836807886616508i</v>
      </c>
      <c r="E908" s="41">
        <f>EXP(-A908*'Med(1)'!$B$10)</f>
        <v>0.99999999999999645</v>
      </c>
      <c r="F908" s="41" t="str">
        <f t="shared" si="131"/>
        <v>-0.0897940607891489+0.995960353953403i</v>
      </c>
      <c r="G908" s="41" t="str">
        <f>COMPLEX(COS(-$A908*'Med(1)'!$B$11),SIN(-$A908*'Med(1)'!$B$11))</f>
        <v>0.547496630945263-0.836807886616508i</v>
      </c>
      <c r="H908" s="42" t="str">
        <f t="shared" si="128"/>
        <v>0</v>
      </c>
      <c r="I908" s="41">
        <f t="shared" si="129"/>
        <v>0</v>
      </c>
      <c r="J908" s="41">
        <f>EXP('Med(1)'!$B$10*(A908-$A$1002))</f>
        <v>0.99999999999999967</v>
      </c>
      <c r="K908" s="41">
        <f t="shared" si="132"/>
        <v>0</v>
      </c>
      <c r="L908" s="41">
        <f t="shared" si="133"/>
        <v>-2.3829466293403401E-4</v>
      </c>
      <c r="M908" s="41">
        <f t="shared" si="134"/>
        <v>0</v>
      </c>
      <c r="N908" s="41"/>
    </row>
    <row r="909" spans="1:14" x14ac:dyDescent="0.25">
      <c r="A909" s="41">
        <f t="shared" si="130"/>
        <v>9.0700000000001554E-4</v>
      </c>
      <c r="B909" s="41">
        <f t="shared" si="127"/>
        <v>-0.152823994373433</v>
      </c>
      <c r="C909" s="41" t="str">
        <f t="shared" si="126"/>
        <v>0.784265533184626+0.620425316584224i</v>
      </c>
      <c r="D909" s="41" t="str">
        <f>COMPLEX(COS($A909*'Med(1)'!$B$11),SIN($A909*'Med(1)'!$B$11))</f>
        <v>0.493282850982841+0.869868972274699i</v>
      </c>
      <c r="E909" s="41">
        <f>EXP(-A909*'Med(1)'!$B$10)</f>
        <v>0.99999999999999645</v>
      </c>
      <c r="F909" s="41" t="str">
        <f t="shared" si="131"/>
        <v>-0.152823994373433+0.988253422328373i</v>
      </c>
      <c r="G909" s="41" t="str">
        <f>COMPLEX(COS(-$A909*'Med(1)'!$B$11),SIN(-$A909*'Med(1)'!$B$11))</f>
        <v>0.493282850982841-0.869868972274699i</v>
      </c>
      <c r="H909" s="42" t="str">
        <f t="shared" si="128"/>
        <v>0</v>
      </c>
      <c r="I909" s="41">
        <f t="shared" si="129"/>
        <v>0</v>
      </c>
      <c r="J909" s="41">
        <f>EXP('Med(1)'!$B$10*(A909-$A$1002))</f>
        <v>0.99999999999999967</v>
      </c>
      <c r="K909" s="41">
        <f t="shared" si="132"/>
        <v>0</v>
      </c>
      <c r="L909" s="41">
        <f t="shared" si="133"/>
        <v>-4.05562928187014E-4</v>
      </c>
      <c r="M909" s="41">
        <f t="shared" si="134"/>
        <v>0</v>
      </c>
      <c r="N909" s="41"/>
    </row>
    <row r="910" spans="1:14" x14ac:dyDescent="0.25">
      <c r="A910" s="41">
        <f t="shared" si="130"/>
        <v>9.0800000000001557E-4</v>
      </c>
      <c r="B910" s="41">
        <f t="shared" si="127"/>
        <v>-0.215237715735832</v>
      </c>
      <c r="C910" s="41" t="str">
        <f t="shared" si="126"/>
        <v>0.784265533184626+0.620425316584224i</v>
      </c>
      <c r="D910" s="41" t="str">
        <f>COMPLEX(COS($A910*'Med(1)'!$B$11),SIN($A910*'Med(1)'!$B$11))</f>
        <v>0.437080071041264+0.899422598948105i</v>
      </c>
      <c r="E910" s="41">
        <f>EXP(-A910*'Med(1)'!$B$10)</f>
        <v>0.99999999999999645</v>
      </c>
      <c r="F910" s="41" t="str">
        <f t="shared" si="131"/>
        <v>-0.215237715735832+0.976561685570765i</v>
      </c>
      <c r="G910" s="41" t="str">
        <f>COMPLEX(COS(-$A910*'Med(1)'!$B$11),SIN(-$A910*'Med(1)'!$B$11))</f>
        <v>0.437080071041264-0.899422598948105i</v>
      </c>
      <c r="H910" s="42" t="str">
        <f t="shared" si="128"/>
        <v>0</v>
      </c>
      <c r="I910" s="41">
        <f t="shared" si="129"/>
        <v>0</v>
      </c>
      <c r="J910" s="41">
        <f>EXP('Med(1)'!$B$10*(A910-$A$1002))</f>
        <v>0.99999999999999967</v>
      </c>
      <c r="K910" s="41">
        <f t="shared" si="132"/>
        <v>0</v>
      </c>
      <c r="L910" s="41">
        <f t="shared" si="133"/>
        <v>-5.7119589504253296E-4</v>
      </c>
      <c r="M910" s="41">
        <f t="shared" si="134"/>
        <v>0</v>
      </c>
      <c r="N910" s="41"/>
    </row>
    <row r="911" spans="1:14" x14ac:dyDescent="0.25">
      <c r="A911" s="41">
        <f t="shared" si="130"/>
        <v>9.0900000000001559E-4</v>
      </c>
      <c r="B911" s="41">
        <f t="shared" si="127"/>
        <v>-0.27678356218375599</v>
      </c>
      <c r="C911" s="41" t="str">
        <f t="shared" si="126"/>
        <v>0.784265533184626+0.620425316584224i</v>
      </c>
      <c r="D911" s="41" t="str">
        <f>COMPLEX(COS($A911*'Med(1)'!$B$11),SIN($A911*'Med(1)'!$B$11))</f>
        <v>0.37911491024566+0.925349601409881i</v>
      </c>
      <c r="E911" s="41">
        <f>EXP(-A911*'Med(1)'!$B$10)</f>
        <v>0.99999999999999645</v>
      </c>
      <c r="F911" s="41" t="str">
        <f t="shared" si="131"/>
        <v>-0.276783562183756+0.960932286742862i</v>
      </c>
      <c r="G911" s="41" t="str">
        <f>COMPLEX(COS(-$A911*'Med(1)'!$B$11),SIN(-$A911*'Med(1)'!$B$11))</f>
        <v>0.37911491024566-0.925349601409881i</v>
      </c>
      <c r="H911" s="42" t="str">
        <f t="shared" si="128"/>
        <v>0</v>
      </c>
      <c r="I911" s="41">
        <f t="shared" si="129"/>
        <v>0</v>
      </c>
      <c r="J911" s="41">
        <f>EXP('Med(1)'!$B$10*(A911-$A$1002))</f>
        <v>0.99999999999999967</v>
      </c>
      <c r="K911" s="41">
        <f t="shared" si="132"/>
        <v>0</v>
      </c>
      <c r="L911" s="41">
        <f t="shared" si="133"/>
        <v>-7.3452570333281796E-4</v>
      </c>
      <c r="M911" s="41">
        <f t="shared" si="134"/>
        <v>0</v>
      </c>
      <c r="N911" s="41"/>
    </row>
    <row r="912" spans="1:14" x14ac:dyDescent="0.25">
      <c r="A912" s="41">
        <f t="shared" si="130"/>
        <v>9.1000000000001561E-4</v>
      </c>
      <c r="B912" s="41">
        <f t="shared" si="127"/>
        <v>-0.33721337044320399</v>
      </c>
      <c r="C912" s="41" t="str">
        <f t="shared" si="126"/>
        <v>0.784265533184626+0.620425316584224i</v>
      </c>
      <c r="D912" s="41" t="str">
        <f>COMPLEX(COS($A912*'Med(1)'!$B$11),SIN($A912*'Med(1)'!$B$11))</f>
        <v>0.319621093939187+0.947545437596064i</v>
      </c>
      <c r="E912" s="41">
        <f>EXP(-A912*'Med(1)'!$B$10)</f>
        <v>0.99999999999999645</v>
      </c>
      <c r="F912" s="41" t="str">
        <f t="shared" si="131"/>
        <v>-0.337213370443204+0.94142824622715i</v>
      </c>
      <c r="G912" s="41" t="str">
        <f>COMPLEX(COS(-$A912*'Med(1)'!$B$11),SIN(-$A912*'Med(1)'!$B$11))</f>
        <v>0.319621093939187-0.947545437596064i</v>
      </c>
      <c r="H912" s="42" t="str">
        <f t="shared" si="128"/>
        <v>0</v>
      </c>
      <c r="I912" s="41">
        <f t="shared" si="129"/>
        <v>0</v>
      </c>
      <c r="J912" s="41">
        <f>EXP('Med(1)'!$B$10*(A912-$A$1002))</f>
        <v>0.99999999999999967</v>
      </c>
      <c r="K912" s="41">
        <f t="shared" si="132"/>
        <v>0</v>
      </c>
      <c r="L912" s="41">
        <f t="shared" si="133"/>
        <v>-8.9489377961536002E-4</v>
      </c>
      <c r="M912" s="41">
        <f t="shared" si="134"/>
        <v>0</v>
      </c>
      <c r="N912" s="41"/>
    </row>
    <row r="913" spans="1:14" x14ac:dyDescent="0.25">
      <c r="A913" s="41">
        <f t="shared" si="130"/>
        <v>9.1100000000001564E-4</v>
      </c>
      <c r="B913" s="41">
        <f t="shared" si="127"/>
        <v>-0.39628347729515001</v>
      </c>
      <c r="C913" s="41" t="str">
        <f t="shared" si="126"/>
        <v>0.784265533184626+0.620425316584224i</v>
      </c>
      <c r="D913" s="41" t="str">
        <f>COMPLEX(COS($A913*'Med(1)'!$B$11),SIN($A913*'Med(1)'!$B$11))</f>
        <v>0.258838511262834+0.965920610136899i</v>
      </c>
      <c r="E913" s="41">
        <f>EXP(-A913*'Med(1)'!$B$10)</f>
        <v>0.99999999999999645</v>
      </c>
      <c r="F913" s="41" t="str">
        <f t="shared" si="131"/>
        <v>-0.39628347729515+0.918128207617464i</v>
      </c>
      <c r="G913" s="41" t="str">
        <f>COMPLEX(COS(-$A913*'Med(1)'!$B$11),SIN(-$A913*'Med(1)'!$B$11))</f>
        <v>0.258838511262834-0.965920610136899i</v>
      </c>
      <c r="H913" s="42" t="str">
        <f t="shared" si="128"/>
        <v>0</v>
      </c>
      <c r="I913" s="41">
        <f t="shared" si="129"/>
        <v>0</v>
      </c>
      <c r="J913" s="41">
        <f>EXP('Med(1)'!$B$10*(A913-$A$1002))</f>
        <v>0.99999999999999967</v>
      </c>
      <c r="K913" s="41">
        <f t="shared" si="132"/>
        <v>0</v>
      </c>
      <c r="L913" s="41">
        <f t="shared" si="133"/>
        <v>-1.05165349265267E-3</v>
      </c>
      <c r="M913" s="41">
        <f t="shared" si="134"/>
        <v>0</v>
      </c>
      <c r="N913" s="41"/>
    </row>
    <row r="914" spans="1:14" x14ac:dyDescent="0.25">
      <c r="A914" s="41">
        <f t="shared" si="130"/>
        <v>9.1200000000001566E-4</v>
      </c>
      <c r="B914" s="41">
        <f t="shared" si="127"/>
        <v>-0.45375570206684201</v>
      </c>
      <c r="C914" s="41" t="str">
        <f t="shared" si="126"/>
        <v>0.784265533184626+0.620425316584224i</v>
      </c>
      <c r="D914" s="41" t="str">
        <f>COMPLEX(COS($A914*'Med(1)'!$B$11),SIN($A914*'Med(1)'!$B$11))</f>
        <v>0.197012247881837+0.980401027225362i</v>
      </c>
      <c r="E914" s="41">
        <f>EXP(-A914*'Med(1)'!$B$10)</f>
        <v>0.99999999999999645</v>
      </c>
      <c r="F914" s="41" t="str">
        <f t="shared" si="131"/>
        <v>-0.453755702066842+0.891126120614709i</v>
      </c>
      <c r="G914" s="41" t="str">
        <f>COMPLEX(COS(-$A914*'Med(1)'!$B$11),SIN(-$A914*'Med(1)'!$B$11))</f>
        <v>0.197012247881837-0.980401027225362i</v>
      </c>
      <c r="H914" s="42" t="str">
        <f t="shared" si="128"/>
        <v>0</v>
      </c>
      <c r="I914" s="41">
        <f t="shared" si="129"/>
        <v>0</v>
      </c>
      <c r="J914" s="41">
        <f>EXP('Med(1)'!$B$10*(A914-$A$1002))</f>
        <v>0.99999999999999967</v>
      </c>
      <c r="K914" s="41">
        <f t="shared" si="132"/>
        <v>0</v>
      </c>
      <c r="L914" s="41">
        <f t="shared" si="133"/>
        <v>-1.20417276073877E-3</v>
      </c>
      <c r="M914" s="41">
        <f t="shared" si="134"/>
        <v>0</v>
      </c>
      <c r="N914" s="41"/>
    </row>
    <row r="915" spans="1:14" x14ac:dyDescent="0.25">
      <c r="A915" s="41">
        <f t="shared" si="130"/>
        <v>9.1300000000001569E-4</v>
      </c>
      <c r="B915" s="41">
        <f t="shared" si="127"/>
        <v>-0.50939830701665301</v>
      </c>
      <c r="C915" s="41" t="str">
        <f t="shared" si="126"/>
        <v>0.784265533184626+0.620425316584224i</v>
      </c>
      <c r="D915" s="41" t="str">
        <f>COMPLEX(COS($A915*'Med(1)'!$B$11),SIN($A915*'Med(1)'!$B$11))</f>
        <v>0.134391597758732+0.990928301367892i</v>
      </c>
      <c r="E915" s="41">
        <f>EXP(-A915*'Med(1)'!$B$10)</f>
        <v>0.99999999999999645</v>
      </c>
      <c r="F915" s="41" t="str">
        <f t="shared" si="131"/>
        <v>-0.509398307016653+0.860530862205743i</v>
      </c>
      <c r="G915" s="41" t="str">
        <f>COMPLEX(COS(-$A915*'Med(1)'!$B$11),SIN(-$A915*'Med(1)'!$B$11))</f>
        <v>0.134391597758732-0.990928301367892i</v>
      </c>
      <c r="H915" s="42" t="str">
        <f t="shared" si="128"/>
        <v>0</v>
      </c>
      <c r="I915" s="41">
        <f t="shared" si="129"/>
        <v>0</v>
      </c>
      <c r="J915" s="41">
        <f>EXP('Med(1)'!$B$10*(A915-$A$1002))</f>
        <v>0.99999999999999967</v>
      </c>
      <c r="K915" s="41">
        <f t="shared" si="132"/>
        <v>0</v>
      </c>
      <c r="L915" s="41">
        <f t="shared" si="133"/>
        <v>-1.3518366003597601E-3</v>
      </c>
      <c r="M915" s="41">
        <f t="shared" si="134"/>
        <v>0</v>
      </c>
      <c r="N915" s="41"/>
    </row>
    <row r="916" spans="1:14" x14ac:dyDescent="0.25">
      <c r="A916" s="41">
        <f t="shared" si="130"/>
        <v>9.1400000000001571E-4</v>
      </c>
      <c r="B916" s="41">
        <f t="shared" si="127"/>
        <v>-0.56298693173987802</v>
      </c>
      <c r="C916" s="41" t="str">
        <f t="shared" si="126"/>
        <v>0.784265533184626+0.620425316584224i</v>
      </c>
      <c r="D916" s="41" t="str">
        <f>COMPLEX(COS($A916*'Med(1)'!$B$11),SIN($A916*'Med(1)'!$B$11))</f>
        <v>0.0712290579579071+0.997459984812639i</v>
      </c>
      <c r="E916" s="41">
        <f>EXP(-A916*'Med(1)'!$B$10)</f>
        <v>0.99999999999999645</v>
      </c>
      <c r="F916" s="41" t="str">
        <f t="shared" si="131"/>
        <v>-0.562986931739878+0.82646579765294i</v>
      </c>
      <c r="G916" s="41" t="str">
        <f>COMPLEX(COS(-$A916*'Med(1)'!$B$11),SIN(-$A916*'Med(1)'!$B$11))</f>
        <v>0.0712290579579071-0.997459984812639i</v>
      </c>
      <c r="H916" s="42" t="str">
        <f t="shared" si="128"/>
        <v>0</v>
      </c>
      <c r="I916" s="41">
        <f t="shared" si="129"/>
        <v>0</v>
      </c>
      <c r="J916" s="41">
        <f>EXP('Med(1)'!$B$10*(A916-$A$1002))</f>
        <v>0.99999999999999967</v>
      </c>
      <c r="K916" s="41">
        <f t="shared" si="132"/>
        <v>0</v>
      </c>
      <c r="L916" s="41">
        <f t="shared" si="133"/>
        <v>-1.4940496059114899E-3</v>
      </c>
      <c r="M916" s="41">
        <f t="shared" si="134"/>
        <v>0</v>
      </c>
      <c r="N916" s="41"/>
    </row>
    <row r="917" spans="1:14" x14ac:dyDescent="0.25">
      <c r="A917" s="41">
        <f t="shared" si="130"/>
        <v>9.1500000000001574E-4</v>
      </c>
      <c r="B917" s="41">
        <f t="shared" si="127"/>
        <v>-0.61430549782784605</v>
      </c>
      <c r="C917" s="41" t="str">
        <f t="shared" si="126"/>
        <v>0.784265533184626+0.620425316584224i</v>
      </c>
      <c r="D917" s="41" t="str">
        <f>COMPLEX(COS($A917*'Med(1)'!$B$11),SIN($A917*'Med(1)'!$B$11))</f>
        <v>0.00777931053470559+0.99996974070599i</v>
      </c>
      <c r="E917" s="41">
        <f>EXP(-A917*'Med(1)'!$B$10)</f>
        <v>0.99999999999999645</v>
      </c>
      <c r="F917" s="41" t="str">
        <f t="shared" si="131"/>
        <v>-0.614305497827846+0.789068283064574i</v>
      </c>
      <c r="G917" s="41" t="str">
        <f>COMPLEX(COS(-$A917*'Med(1)'!$B$11),SIN(-$A917*'Med(1)'!$B$11))</f>
        <v>0.00777931053470559-0.99996974070599i</v>
      </c>
      <c r="H917" s="42" t="str">
        <f t="shared" si="128"/>
        <v>0</v>
      </c>
      <c r="I917" s="41">
        <f t="shared" si="129"/>
        <v>0</v>
      </c>
      <c r="J917" s="41">
        <f>EXP('Med(1)'!$B$10*(A917-$A$1002))</f>
        <v>0.99999999999999967</v>
      </c>
      <c r="K917" s="41">
        <f t="shared" si="132"/>
        <v>0</v>
      </c>
      <c r="L917" s="41">
        <f t="shared" si="133"/>
        <v>-1.6302383504756301E-3</v>
      </c>
      <c r="M917" s="41">
        <f t="shared" si="134"/>
        <v>0</v>
      </c>
      <c r="N917" s="41"/>
    </row>
    <row r="918" spans="1:14" x14ac:dyDescent="0.25">
      <c r="A918" s="41">
        <f t="shared" si="130"/>
        <v>9.1600000000001576E-4</v>
      </c>
      <c r="B918" s="41">
        <f t="shared" si="127"/>
        <v>-0.66314708013270496</v>
      </c>
      <c r="C918" s="41" t="str">
        <f t="shared" si="126"/>
        <v>0.784265533184626+0.620425316584224i</v>
      </c>
      <c r="D918" s="41" t="str">
        <f>COMPLEX(COS($A918*'Med(1)'!$B$11),SIN($A918*'Med(1)'!$B$11))</f>
        <v>-0.0557018043857929+0.998447449287226i</v>
      </c>
      <c r="E918" s="41">
        <f>EXP(-A918*'Med(1)'!$B$10)</f>
        <v>0.99999999999999645</v>
      </c>
      <c r="F918" s="41" t="str">
        <f t="shared" si="131"/>
        <v>-0.663147080132705+0.748489111551705i</v>
      </c>
      <c r="G918" s="41" t="str">
        <f>COMPLEX(COS(-$A918*'Med(1)'!$B$11),SIN(-$A918*'Med(1)'!$B$11))</f>
        <v>-0.0557018043857929-0.998447449287226i</v>
      </c>
      <c r="H918" s="42" t="str">
        <f t="shared" si="128"/>
        <v>0</v>
      </c>
      <c r="I918" s="41">
        <f t="shared" si="129"/>
        <v>0</v>
      </c>
      <c r="J918" s="41">
        <f>EXP('Med(1)'!$B$10*(A918-$A$1002))</f>
        <v>0.99999999999999967</v>
      </c>
      <c r="K918" s="41">
        <f t="shared" si="132"/>
        <v>0</v>
      </c>
      <c r="L918" s="41">
        <f t="shared" si="133"/>
        <v>-1.7598536979742899E-3</v>
      </c>
      <c r="M918" s="41">
        <f t="shared" si="134"/>
        <v>0</v>
      </c>
      <c r="N918" s="41"/>
    </row>
    <row r="919" spans="1:14" x14ac:dyDescent="0.25">
      <c r="A919" s="41">
        <f t="shared" si="130"/>
        <v>9.1700000000001578E-4</v>
      </c>
      <c r="B919" s="41">
        <f t="shared" si="127"/>
        <v>-0.70931474112460102</v>
      </c>
      <c r="C919" s="41" t="str">
        <f t="shared" si="126"/>
        <v>0.784265533184626+0.620425316584224i</v>
      </c>
      <c r="D919" s="41" t="str">
        <f>COMPLEX(COS($A919*'Med(1)'!$B$11),SIN($A919*'Med(1)'!$B$11))</f>
        <v>-0.11895832019942+0.992899248693105i</v>
      </c>
      <c r="E919" s="41">
        <f>EXP(-A919*'Med(1)'!$B$10)</f>
        <v>0.99999999999999645</v>
      </c>
      <c r="F919" s="41" t="str">
        <f t="shared" si="131"/>
        <v>-0.709314741124601+0.704891905204857i</v>
      </c>
      <c r="G919" s="41" t="str">
        <f>COMPLEX(COS(-$A919*'Med(1)'!$B$11),SIN(-$A919*'Med(1)'!$B$11))</f>
        <v>-0.11895832019942-0.992899248693105i</v>
      </c>
      <c r="H919" s="42" t="str">
        <f t="shared" si="128"/>
        <v>0</v>
      </c>
      <c r="I919" s="41">
        <f t="shared" si="129"/>
        <v>0</v>
      </c>
      <c r="J919" s="41">
        <f>EXP('Med(1)'!$B$10*(A919-$A$1002))</f>
        <v>0.99999999999999967</v>
      </c>
      <c r="K919" s="41">
        <f t="shared" si="132"/>
        <v>0</v>
      </c>
      <c r="L919" s="41">
        <f t="shared" si="133"/>
        <v>-1.8823730173795001E-3</v>
      </c>
      <c r="M919" s="41">
        <f t="shared" si="134"/>
        <v>0</v>
      </c>
      <c r="N919" s="41"/>
    </row>
    <row r="920" spans="1:14" x14ac:dyDescent="0.25">
      <c r="A920" s="41">
        <f t="shared" si="130"/>
        <v>9.1800000000001581E-4</v>
      </c>
      <c r="B920" s="41">
        <f t="shared" si="127"/>
        <v>-0.75262232497718695</v>
      </c>
      <c r="C920" s="41" t="str">
        <f t="shared" si="126"/>
        <v>0.784265533184626+0.620425316584224i</v>
      </c>
      <c r="D920" s="41" t="str">
        <f>COMPLEX(COS($A920*'Med(1)'!$B$11),SIN($A920*'Med(1)'!$B$11))</f>
        <v>-0.181735175923658+0.98334751020786i</v>
      </c>
      <c r="E920" s="41">
        <f>EXP(-A920*'Med(1)'!$B$10)</f>
        <v>0.99999999999999645</v>
      </c>
      <c r="F920" s="41" t="str">
        <f t="shared" si="131"/>
        <v>-0.752622324977187+0.658452455342015i</v>
      </c>
      <c r="G920" s="41" t="str">
        <f>COMPLEX(COS(-$A920*'Med(1)'!$B$11),SIN(-$A920*'Med(1)'!$B$11))</f>
        <v>-0.181735175923658-0.98334751020786i</v>
      </c>
      <c r="H920" s="42" t="str">
        <f t="shared" si="128"/>
        <v>0</v>
      </c>
      <c r="I920" s="41">
        <f t="shared" si="129"/>
        <v>0</v>
      </c>
      <c r="J920" s="41">
        <f>EXP('Med(1)'!$B$10*(A920-$A$1002))</f>
        <v>0.99999999999999967</v>
      </c>
      <c r="K920" s="41">
        <f t="shared" si="132"/>
        <v>0</v>
      </c>
      <c r="L920" s="41">
        <f t="shared" si="133"/>
        <v>-1.99730229005013E-3</v>
      </c>
      <c r="M920" s="41">
        <f t="shared" si="134"/>
        <v>0</v>
      </c>
      <c r="N920" s="41"/>
    </row>
    <row r="921" spans="1:14" x14ac:dyDescent="0.25">
      <c r="A921" s="41">
        <f t="shared" si="130"/>
        <v>9.1900000000001583E-4</v>
      </c>
      <c r="B921" s="41">
        <f t="shared" si="127"/>
        <v>-0.79289520817941495</v>
      </c>
      <c r="C921" s="41" t="str">
        <f t="shared" si="126"/>
        <v>0.784265533184626+0.620425316584224i</v>
      </c>
      <c r="D921" s="41" t="str">
        <f>COMPLEX(COS($A921*'Med(1)'!$B$11),SIN($A921*'Med(1)'!$B$11))</f>
        <v>-0.243779244646685+0.969830748058388i</v>
      </c>
      <c r="E921" s="41">
        <f>EXP(-A921*'Med(1)'!$B$10)</f>
        <v>0.99999999999999645</v>
      </c>
      <c r="F921" s="41" t="str">
        <f t="shared" si="131"/>
        <v>-0.792895208179415+0.609358013688272i</v>
      </c>
      <c r="G921" s="41" t="str">
        <f>COMPLEX(COS(-$A921*'Med(1)'!$B$11),SIN(-$A921*'Med(1)'!$B$11))</f>
        <v>-0.243779244646685-0.969830748058388i</v>
      </c>
      <c r="H921" s="42" t="str">
        <f t="shared" si="128"/>
        <v>0</v>
      </c>
      <c r="I921" s="41">
        <f t="shared" si="129"/>
        <v>0</v>
      </c>
      <c r="J921" s="41">
        <f>EXP('Med(1)'!$B$10*(A921-$A$1002))</f>
        <v>0.99999999999999967</v>
      </c>
      <c r="K921" s="41">
        <f t="shared" si="132"/>
        <v>0</v>
      </c>
      <c r="L921" s="41">
        <f t="shared" si="133"/>
        <v>-2.1041781016986499E-3</v>
      </c>
      <c r="M921" s="41">
        <f t="shared" si="134"/>
        <v>0</v>
      </c>
      <c r="N921" s="41"/>
    </row>
    <row r="922" spans="1:14" x14ac:dyDescent="0.25">
      <c r="A922" s="41">
        <f t="shared" si="130"/>
        <v>9.2000000000001586E-4</v>
      </c>
      <c r="B922" s="41">
        <f t="shared" si="127"/>
        <v>-0.82997100364709298</v>
      </c>
      <c r="C922" s="41" t="str">
        <f t="shared" si="126"/>
        <v>0.784265533184626+0.620425316584224i</v>
      </c>
      <c r="D922" s="41" t="str">
        <f>COMPLEX(COS($A922*'Med(1)'!$B$11),SIN($A922*'Med(1)'!$B$11))</f>
        <v>-0.304840354177928+0.952403464118372i</v>
      </c>
      <c r="E922" s="41">
        <f>EXP(-A922*'Med(1)'!$B$10)</f>
        <v>0.99999999999999645</v>
      </c>
      <c r="F922" s="41" t="str">
        <f t="shared" si="131"/>
        <v>-0.829971003647093+0.55780653734519i</v>
      </c>
      <c r="G922" s="41" t="str">
        <f>COMPLEX(COS(-$A922*'Med(1)'!$B$11),SIN(-$A922*'Med(1)'!$B$11))</f>
        <v>-0.304840354177928-0.952403464118372i</v>
      </c>
      <c r="H922" s="42" t="str">
        <f t="shared" si="128"/>
        <v>0</v>
      </c>
      <c r="I922" s="41">
        <f t="shared" si="129"/>
        <v>0</v>
      </c>
      <c r="J922" s="41">
        <f>EXP('Med(1)'!$B$10*(A922-$A$1002))</f>
        <v>0.99999999999999967</v>
      </c>
      <c r="K922" s="41">
        <f t="shared" si="132"/>
        <v>0</v>
      </c>
      <c r="L922" s="41">
        <f t="shared" si="133"/>
        <v>-2.20256951095597E-3</v>
      </c>
      <c r="M922" s="41">
        <f t="shared" si="134"/>
        <v>0</v>
      </c>
      <c r="N922" s="41"/>
    </row>
    <row r="923" spans="1:14" x14ac:dyDescent="0.25">
      <c r="A923" s="41">
        <f t="shared" si="130"/>
        <v>9.2100000000001588E-4</v>
      </c>
      <c r="B923" s="41">
        <f t="shared" si="127"/>
        <v>-0.86370021549512699</v>
      </c>
      <c r="C923" s="41" t="str">
        <f t="shared" si="126"/>
        <v>0.784265533184626+0.620425316584224i</v>
      </c>
      <c r="D923" s="41" t="str">
        <f>COMPLEX(COS($A923*'Med(1)'!$B$11),SIN($A923*'Med(1)'!$B$11))</f>
        <v>-0.364672295784735+0.931135928147491i</v>
      </c>
      <c r="E923" s="41">
        <f>EXP(-A923*'Med(1)'!$B$10)</f>
        <v>0.99999999999999645</v>
      </c>
      <c r="F923" s="41" t="str">
        <f t="shared" si="131"/>
        <v>-0.863700215495127+0.504005890594212i</v>
      </c>
      <c r="G923" s="41" t="str">
        <f>COMPLEX(COS(-$A923*'Med(1)'!$B$11),SIN(-$A923*'Med(1)'!$B$11))</f>
        <v>-0.364672295784735-0.931135928147491i</v>
      </c>
      <c r="H923" s="42" t="str">
        <f t="shared" si="128"/>
        <v>0</v>
      </c>
      <c r="I923" s="41">
        <f t="shared" si="129"/>
        <v>0</v>
      </c>
      <c r="J923" s="41">
        <f>EXP('Med(1)'!$B$10*(A923-$A$1002))</f>
        <v>0.99999999999999967</v>
      </c>
      <c r="K923" s="41">
        <f t="shared" si="132"/>
        <v>0</v>
      </c>
      <c r="L923" s="41">
        <f t="shared" si="133"/>
        <v>-2.29207978700007E-3</v>
      </c>
      <c r="M923" s="41">
        <f t="shared" si="134"/>
        <v>0</v>
      </c>
      <c r="N923" s="41"/>
    </row>
    <row r="924" spans="1:14" x14ac:dyDescent="0.25">
      <c r="A924" s="41">
        <f t="shared" si="130"/>
        <v>9.2200000000001591E-4</v>
      </c>
      <c r="B924" s="41">
        <f t="shared" si="127"/>
        <v>-0.893946841830217</v>
      </c>
      <c r="C924" s="41" t="str">
        <f t="shared" si="126"/>
        <v>0.784265533184626+0.620425316584224i</v>
      </c>
      <c r="D924" s="41" t="str">
        <f>COMPLEX(COS($A924*'Med(1)'!$B$11),SIN($A924*'Med(1)'!$B$11))</f>
        <v>-0.42303381694763+0.906113894451861i</v>
      </c>
      <c r="E924" s="41">
        <f>EXP(-A924*'Med(1)'!$B$10)</f>
        <v>0.99999999999999645</v>
      </c>
      <c r="F924" s="41" t="str">
        <f t="shared" si="131"/>
        <v>-0.893946841830217+0.44817300675272i</v>
      </c>
      <c r="G924" s="41" t="str">
        <f>COMPLEX(COS(-$A924*'Med(1)'!$B$11),SIN(-$A924*'Med(1)'!$B$11))</f>
        <v>-0.42303381694763-0.906113894451861i</v>
      </c>
      <c r="H924" s="42" t="str">
        <f t="shared" si="128"/>
        <v>0</v>
      </c>
      <c r="I924" s="41">
        <f t="shared" si="129"/>
        <v>0</v>
      </c>
      <c r="J924" s="41">
        <f>EXP('Med(1)'!$B$10*(A924-$A$1002))</f>
        <v>0.99999999999999967</v>
      </c>
      <c r="K924" s="41">
        <f t="shared" si="132"/>
        <v>0</v>
      </c>
      <c r="L924" s="41">
        <f t="shared" si="133"/>
        <v>-2.3723480092418198E-3</v>
      </c>
      <c r="M924" s="41">
        <f t="shared" si="134"/>
        <v>0</v>
      </c>
      <c r="N924" s="41"/>
    </row>
    <row r="925" spans="1:14" x14ac:dyDescent="0.25">
      <c r="A925" s="41">
        <f t="shared" si="130"/>
        <v>9.2300000000001593E-4</v>
      </c>
      <c r="B925" s="41">
        <f t="shared" si="127"/>
        <v>-0.92058892313354501</v>
      </c>
      <c r="C925" s="41" t="str">
        <f t="shared" si="126"/>
        <v>0.784265533184626+0.620425316584224i</v>
      </c>
      <c r="D925" s="41" t="str">
        <f>COMPLEX(COS($A925*'Med(1)'!$B$11),SIN($A925*'Med(1)'!$B$11))</f>
        <v>-0.479689594131359+0.877438256108139i</v>
      </c>
      <c r="E925" s="41">
        <f>EXP(-A925*'Med(1)'!$B$10)</f>
        <v>0.99999999999999645</v>
      </c>
      <c r="F925" s="41" t="str">
        <f t="shared" si="131"/>
        <v>-0.920588923133545+0.390533013462131i</v>
      </c>
      <c r="G925" s="41" t="str">
        <f>COMPLEX(COS(-$A925*'Med(1)'!$B$11),SIN(-$A925*'Med(1)'!$B$11))</f>
        <v>-0.479689594131359-0.877438256108139i</v>
      </c>
      <c r="H925" s="42" t="str">
        <f t="shared" si="128"/>
        <v>0</v>
      </c>
      <c r="I925" s="41">
        <f t="shared" si="129"/>
        <v>0</v>
      </c>
      <c r="J925" s="41">
        <f>EXP('Med(1)'!$B$10*(A925-$A$1002))</f>
        <v>0.99999999999999967</v>
      </c>
      <c r="K925" s="41">
        <f t="shared" si="132"/>
        <v>0</v>
      </c>
      <c r="L925" s="41">
        <f t="shared" si="133"/>
        <v>-2.4430505226178999E-3</v>
      </c>
      <c r="M925" s="41">
        <f t="shared" si="134"/>
        <v>0</v>
      </c>
      <c r="N925" s="41"/>
    </row>
    <row r="926" spans="1:14" x14ac:dyDescent="0.25">
      <c r="A926" s="41">
        <f t="shared" si="130"/>
        <v>9.2400000000001595E-4</v>
      </c>
      <c r="B926" s="41">
        <f t="shared" si="127"/>
        <v>-0.94351903402218695</v>
      </c>
      <c r="C926" s="41" t="str">
        <f t="shared" si="126"/>
        <v>0.784265533184626+0.620425316584224i</v>
      </c>
      <c r="D926" s="41" t="str">
        <f>COMPLEX(COS($A926*'Med(1)'!$B$11),SIN($A926*'Med(1)'!$B$11))</f>
        <v>-0.534411181649213+0.845224638145559i</v>
      </c>
      <c r="E926" s="41">
        <f>EXP(-A926*'Med(1)'!$B$10)</f>
        <v>0.99999999999999645</v>
      </c>
      <c r="F926" s="41" t="str">
        <f t="shared" si="131"/>
        <v>-0.943519034022187+0.331318324935146i</v>
      </c>
      <c r="G926" s="41" t="str">
        <f>COMPLEX(COS(-$A926*'Med(1)'!$B$11),SIN(-$A926*'Med(1)'!$B$11))</f>
        <v>-0.534411181649213-0.845224638145559i</v>
      </c>
      <c r="H926" s="42" t="str">
        <f t="shared" si="128"/>
        <v>0</v>
      </c>
      <c r="I926" s="41">
        <f t="shared" si="129"/>
        <v>0</v>
      </c>
      <c r="J926" s="41">
        <f>EXP('Med(1)'!$B$10*(A926-$A$1002))</f>
        <v>0.99999999999999967</v>
      </c>
      <c r="K926" s="41">
        <f t="shared" si="132"/>
        <v>0</v>
      </c>
      <c r="L926" s="41">
        <f t="shared" si="133"/>
        <v>-2.5039022426228499E-3</v>
      </c>
      <c r="M926" s="41">
        <f t="shared" si="134"/>
        <v>0</v>
      </c>
      <c r="N926" s="41"/>
    </row>
    <row r="927" spans="1:14" x14ac:dyDescent="0.25">
      <c r="A927" s="41">
        <f t="shared" si="130"/>
        <v>9.2500000000001598E-4</v>
      </c>
      <c r="B927" s="41">
        <f t="shared" si="127"/>
        <v>-0.962644716406447</v>
      </c>
      <c r="C927" s="41" t="str">
        <f t="shared" si="126"/>
        <v>0.784265533184626+0.620425316584224i</v>
      </c>
      <c r="D927" s="41" t="str">
        <f>COMPLEX(COS($A927*'Med(1)'!$B$11),SIN($A927*'Med(1)'!$B$11))</f>
        <v>-0.5869779327947+0.809602931326252i</v>
      </c>
      <c r="E927" s="41">
        <f>EXP(-A927*'Med(1)'!$B$10)</f>
        <v>0.99999999999999645</v>
      </c>
      <c r="F927" s="41" t="str">
        <f t="shared" si="131"/>
        <v>-0.962644716406447+0.270767704822313i</v>
      </c>
      <c r="G927" s="41" t="str">
        <f>COMPLEX(COS(-$A927*'Med(1)'!$B$11),SIN(-$A927*'Med(1)'!$B$11))</f>
        <v>-0.5869779327947-0.809602931326252i</v>
      </c>
      <c r="H927" s="42" t="str">
        <f t="shared" si="128"/>
        <v>0</v>
      </c>
      <c r="I927" s="41">
        <f t="shared" si="129"/>
        <v>0</v>
      </c>
      <c r="J927" s="41">
        <f>EXP('Med(1)'!$B$10*(A927-$A$1002))</f>
        <v>0.99999999999999967</v>
      </c>
      <c r="K927" s="41">
        <f t="shared" si="132"/>
        <v>0</v>
      </c>
      <c r="L927" s="41">
        <f t="shared" si="133"/>
        <v>-2.5546578048180201E-3</v>
      </c>
      <c r="M927" s="41">
        <f t="shared" si="134"/>
        <v>0</v>
      </c>
      <c r="N927" s="41"/>
    </row>
    <row r="928" spans="1:14" x14ac:dyDescent="0.25">
      <c r="A928" s="41">
        <f t="shared" si="130"/>
        <v>9.26000000000016E-4</v>
      </c>
      <c r="B928" s="41">
        <f t="shared" si="127"/>
        <v>-0.97788885229654399</v>
      </c>
      <c r="C928" s="41" t="str">
        <f t="shared" si="126"/>
        <v>0.784265533184626+0.620425316584224i</v>
      </c>
      <c r="D928" s="41" t="str">
        <f>COMPLEX(COS($A928*'Med(1)'!$B$11),SIN($A928*'Med(1)'!$B$11))</f>
        <v>-0.637177889526469+0.770716768403669i</v>
      </c>
      <c r="E928" s="41">
        <f>EXP(-A928*'Med(1)'!$B$10)</f>
        <v>0.99999999999999645</v>
      </c>
      <c r="F928" s="41" t="str">
        <f t="shared" si="131"/>
        <v>-0.977888852296544+0.209125303476507i</v>
      </c>
      <c r="G928" s="41" t="str">
        <f>COMPLEX(COS(-$A928*'Med(1)'!$B$11),SIN(-$A928*'Med(1)'!$B$11))</f>
        <v>-0.637177889526469-0.770716768403669i</v>
      </c>
      <c r="H928" s="42" t="str">
        <f t="shared" si="128"/>
        <v>0</v>
      </c>
      <c r="I928" s="41">
        <f t="shared" si="129"/>
        <v>0</v>
      </c>
      <c r="J928" s="41">
        <f>EXP('Med(1)'!$B$10*(A928-$A$1002))</f>
        <v>0.99999999999999967</v>
      </c>
      <c r="K928" s="41">
        <f t="shared" si="132"/>
        <v>0</v>
      </c>
      <c r="L928" s="41">
        <f t="shared" si="133"/>
        <v>-2.5951125541825801E-3</v>
      </c>
      <c r="M928" s="41">
        <f t="shared" si="134"/>
        <v>0</v>
      </c>
      <c r="N928" s="41"/>
    </row>
    <row r="929" spans="1:14" x14ac:dyDescent="0.25">
      <c r="A929" s="41">
        <f t="shared" si="130"/>
        <v>9.2700000000001603E-4</v>
      </c>
      <c r="B929" s="41">
        <f t="shared" si="127"/>
        <v>-0.98918997475538495</v>
      </c>
      <c r="C929" s="41" t="str">
        <f t="shared" si="126"/>
        <v>0.784265533184626+0.620425316584224i</v>
      </c>
      <c r="D929" s="41" t="str">
        <f>COMPLEX(COS($A929*'Med(1)'!$B$11),SIN($A929*'Med(1)'!$B$11))</f>
        <v>-0.684808637118973+0.728722944971032i</v>
      </c>
      <c r="E929" s="41">
        <f>EXP(-A929*'Med(1)'!$B$10)</f>
        <v>0.99999999999999645</v>
      </c>
      <c r="F929" s="41" t="str">
        <f t="shared" si="131"/>
        <v>-0.989189974755385+0.146639673497426i</v>
      </c>
      <c r="G929" s="41" t="str">
        <f>COMPLEX(COS(-$A929*'Med(1)'!$B$11),SIN(-$A929*'Med(1)'!$B$11))</f>
        <v>-0.684808637118973-0.728722944971032i</v>
      </c>
      <c r="H929" s="42" t="str">
        <f t="shared" si="128"/>
        <v>0</v>
      </c>
      <c r="I929" s="41">
        <f t="shared" si="129"/>
        <v>0</v>
      </c>
      <c r="J929" s="41">
        <f>EXP('Med(1)'!$B$10*(A929-$A$1002))</f>
        <v>0.99999999999999967</v>
      </c>
      <c r="K929" s="41">
        <f t="shared" si="132"/>
        <v>0</v>
      </c>
      <c r="L929" s="41">
        <f t="shared" si="133"/>
        <v>-2.6251033703171799E-3</v>
      </c>
      <c r="M929" s="41">
        <f t="shared" si="134"/>
        <v>0</v>
      </c>
      <c r="N929" s="41"/>
    </row>
    <row r="930" spans="1:14" x14ac:dyDescent="0.25">
      <c r="A930" s="41">
        <f t="shared" si="130"/>
        <v>9.2800000000001605E-4</v>
      </c>
      <c r="B930" s="41">
        <f t="shared" si="127"/>
        <v>-0.99650251574368398</v>
      </c>
      <c r="C930" s="41" t="str">
        <f t="shared" si="126"/>
        <v>0.784265533184626+0.620425316584224i</v>
      </c>
      <c r="D930" s="41" t="str">
        <f>COMPLEX(COS($A930*'Med(1)'!$B$11),SIN($A930*'Med(1)'!$B$11))</f>
        <v>-0.729678120332958+0.683790787234927i</v>
      </c>
      <c r="E930" s="41">
        <f>EXP(-A930*'Med(1)'!$B$10)</f>
        <v>0.99999999999999634</v>
      </c>
      <c r="F930" s="41" t="str">
        <f t="shared" si="131"/>
        <v>-0.996502515743684+0.0835627675253778i</v>
      </c>
      <c r="G930" s="41" t="str">
        <f>COMPLEX(COS(-$A930*'Med(1)'!$B$11),SIN(-$A930*'Med(1)'!$B$11))</f>
        <v>-0.729678120332958-0.683790787234927i</v>
      </c>
      <c r="H930" s="42" t="str">
        <f t="shared" si="128"/>
        <v>0</v>
      </c>
      <c r="I930" s="41">
        <f t="shared" si="129"/>
        <v>0</v>
      </c>
      <c r="J930" s="41">
        <f>EXP('Med(1)'!$B$10*(A930-$A$1002))</f>
        <v>0.99999999999999967</v>
      </c>
      <c r="K930" s="41">
        <f t="shared" si="132"/>
        <v>0</v>
      </c>
      <c r="L930" s="41">
        <f t="shared" si="133"/>
        <v>-2.6445093251730302E-3</v>
      </c>
      <c r="M930" s="41">
        <f t="shared" si="134"/>
        <v>0</v>
      </c>
      <c r="N930" s="41"/>
    </row>
    <row r="931" spans="1:14" x14ac:dyDescent="0.25">
      <c r="A931" s="41">
        <f t="shared" si="130"/>
        <v>9.2900000000001608E-4</v>
      </c>
      <c r="B931" s="41">
        <f t="shared" si="127"/>
        <v>-0.99979698985799703</v>
      </c>
      <c r="C931" s="41" t="str">
        <f t="shared" si="126"/>
        <v>0.784265533184626+0.620425316584224i</v>
      </c>
      <c r="D931" s="41" t="str">
        <f>COMPLEX(COS($A931*'Med(1)'!$B$11),SIN($A931*'Med(1)'!$B$11))</f>
        <v>-0.771605417814686+0.636101469263375i</v>
      </c>
      <c r="E931" s="41">
        <f>EXP(-A931*'Med(1)'!$B$10)</f>
        <v>0.99999999999999634</v>
      </c>
      <c r="F931" s="41" t="str">
        <f t="shared" si="131"/>
        <v>-0.999796989857997+0.0201489223255861i</v>
      </c>
      <c r="G931" s="41" t="str">
        <f>COMPLEX(COS(-$A931*'Med(1)'!$B$11),SIN(-$A931*'Med(1)'!$B$11))</f>
        <v>-0.771605417814686-0.636101469263375i</v>
      </c>
      <c r="H931" s="42" t="str">
        <f t="shared" si="128"/>
        <v>0</v>
      </c>
      <c r="I931" s="41">
        <f t="shared" si="129"/>
        <v>0</v>
      </c>
      <c r="J931" s="41">
        <f>EXP('Med(1)'!$B$10*(A931-$A$1002))</f>
        <v>0.99999999999999978</v>
      </c>
      <c r="K931" s="41">
        <f t="shared" si="132"/>
        <v>0</v>
      </c>
      <c r="L931" s="41">
        <f t="shared" si="133"/>
        <v>-2.6532521706543002E-3</v>
      </c>
      <c r="M931" s="41">
        <f t="shared" si="134"/>
        <v>0</v>
      </c>
      <c r="N931" s="41"/>
    </row>
    <row r="932" spans="1:14" x14ac:dyDescent="0.25">
      <c r="A932" s="41">
        <f t="shared" si="130"/>
        <v>9.300000000000161E-4</v>
      </c>
      <c r="B932" s="41">
        <f t="shared" si="127"/>
        <v>-0.99906011322086197</v>
      </c>
      <c r="C932" s="41" t="str">
        <f t="shared" si="126"/>
        <v>0.784265533184626+0.620425316584224i</v>
      </c>
      <c r="D932" s="41" t="str">
        <f>COMPLEX(COS($A932*'Med(1)'!$B$11),SIN($A932*'Med(1)'!$B$11))</f>
        <v>-0.810421471601458+0.585847282461331i</v>
      </c>
      <c r="E932" s="41">
        <f>EXP(-A932*'Med(1)'!$B$10)</f>
        <v>0.99999999999999634</v>
      </c>
      <c r="F932" s="41" t="str">
        <f t="shared" si="131"/>
        <v>-0.999060113220862-0.043346166740687i</v>
      </c>
      <c r="G932" s="41" t="str">
        <f>COMPLEX(COS(-$A932*'Med(1)'!$B$11),SIN(-$A932*'Med(1)'!$B$11))</f>
        <v>-0.810421471601458-0.585847282461331i</v>
      </c>
      <c r="H932" s="42" t="str">
        <f t="shared" si="128"/>
        <v>0</v>
      </c>
      <c r="I932" s="41">
        <f t="shared" si="129"/>
        <v>0</v>
      </c>
      <c r="J932" s="41">
        <f>EXP('Med(1)'!$B$10*(A932-$A$1002))</f>
        <v>0.99999999999999978</v>
      </c>
      <c r="K932" s="41">
        <f t="shared" si="132"/>
        <v>0</v>
      </c>
      <c r="L932" s="41">
        <f t="shared" si="133"/>
        <v>-2.6512966541276301E-3</v>
      </c>
      <c r="M932" s="41">
        <f t="shared" si="134"/>
        <v>0</v>
      </c>
      <c r="N932" s="41"/>
    </row>
    <row r="933" spans="1:14" x14ac:dyDescent="0.25">
      <c r="A933" s="41">
        <f t="shared" si="130"/>
        <v>9.3100000000001612E-4</v>
      </c>
      <c r="B933" s="41">
        <f t="shared" si="127"/>
        <v>-0.99429485704365295</v>
      </c>
      <c r="C933" s="41" t="str">
        <f t="shared" si="126"/>
        <v>0.784265533184626+0.620425316584224i</v>
      </c>
      <c r="D933" s="41" t="str">
        <f>COMPLEX(COS($A933*'Med(1)'!$B$11),SIN($A933*'Med(1)'!$B$11))</f>
        <v>-0.845969768791972+0.533230860219153i</v>
      </c>
      <c r="E933" s="41">
        <f>EXP(-A933*'Med(1)'!$B$10)</f>
        <v>0.99999999999999634</v>
      </c>
      <c r="F933" s="41" t="str">
        <f t="shared" si="131"/>
        <v>-0.994294857043653-0.106666476723171i</v>
      </c>
      <c r="G933" s="41" t="str">
        <f>COMPLEX(COS(-$A933*'Med(1)'!$B$11),SIN(-$A933*'Med(1)'!$B$11))</f>
        <v>-0.845969768791972-0.533230860219153i</v>
      </c>
      <c r="H933" s="42" t="str">
        <f t="shared" si="128"/>
        <v>0</v>
      </c>
      <c r="I933" s="41">
        <f t="shared" si="129"/>
        <v>0</v>
      </c>
      <c r="J933" s="41">
        <f>EXP('Med(1)'!$B$10*(A933-$A$1002))</f>
        <v>0.99999999999999978</v>
      </c>
      <c r="K933" s="41">
        <f t="shared" si="132"/>
        <v>0</v>
      </c>
      <c r="L933" s="41">
        <f t="shared" si="133"/>
        <v>-2.6386506605667799E-3</v>
      </c>
      <c r="M933" s="41">
        <f t="shared" si="134"/>
        <v>0</v>
      </c>
      <c r="N933" s="41"/>
    </row>
    <row r="934" spans="1:14" x14ac:dyDescent="0.25">
      <c r="A934" s="41">
        <f t="shared" si="130"/>
        <v>9.3200000000001615E-4</v>
      </c>
      <c r="B934" s="41">
        <f t="shared" si="127"/>
        <v>-0.985520435646141</v>
      </c>
      <c r="C934" s="41" t="str">
        <f t="shared" ref="C934:C997" si="135">C933</f>
        <v>0.784265533184626+0.620425316584224i</v>
      </c>
      <c r="D934" s="41" t="str">
        <f>COMPLEX(COS($A934*'Med(1)'!$B$11),SIN($A934*'Med(1)'!$B$11))</f>
        <v>-0.878106972632824+0.478464360860469i</v>
      </c>
      <c r="E934" s="41">
        <f>EXP(-A934*'Med(1)'!$B$10)</f>
        <v>0.99999999999999634</v>
      </c>
      <c r="F934" s="41" t="str">
        <f t="shared" si="131"/>
        <v>-0.985520435646141-0.169556689410457i</v>
      </c>
      <c r="G934" s="41" t="str">
        <f>COMPLEX(COS(-$A934*'Med(1)'!$B$11),SIN(-$A934*'Med(1)'!$B$11))</f>
        <v>-0.878106972632824-0.478464360860469i</v>
      </c>
      <c r="H934" s="42" t="str">
        <f t="shared" si="128"/>
        <v>0</v>
      </c>
      <c r="I934" s="41">
        <f t="shared" si="129"/>
        <v>0</v>
      </c>
      <c r="J934" s="41">
        <f>EXP('Med(1)'!$B$10*(A934-$A$1002))</f>
        <v>0.99999999999999978</v>
      </c>
      <c r="K934" s="41">
        <f t="shared" si="132"/>
        <v>0</v>
      </c>
      <c r="L934" s="41">
        <f t="shared" si="133"/>
        <v>-2.6153651807590298E-3</v>
      </c>
      <c r="M934" s="41">
        <f t="shared" si="134"/>
        <v>0</v>
      </c>
      <c r="N934" s="41"/>
    </row>
    <row r="935" spans="1:14" x14ac:dyDescent="0.25">
      <c r="A935" s="41">
        <f t="shared" si="130"/>
        <v>9.3300000000001617E-4</v>
      </c>
      <c r="B935" s="41">
        <f t="shared" si="127"/>
        <v>-0.97277222898111104</v>
      </c>
      <c r="C935" s="41" t="str">
        <f t="shared" si="135"/>
        <v>0.784265533184626+0.620425316584224i</v>
      </c>
      <c r="D935" s="41" t="str">
        <f>COMPLEX(COS($A935*'Med(1)'!$B$11),SIN($A935*'Med(1)'!$B$11))</f>
        <v>-0.906703500476562+0.421768612183919i</v>
      </c>
      <c r="E935" s="41">
        <f>EXP(-A935*'Med(1)'!$B$10)</f>
        <v>0.99999999999999634</v>
      </c>
      <c r="F935" s="41" t="str">
        <f t="shared" si="131"/>
        <v>-0.972772228981111-0.231763220816234i</v>
      </c>
      <c r="G935" s="41" t="str">
        <f>COMPLEX(COS(-$A935*'Med(1)'!$B$11),SIN(-$A935*'Med(1)'!$B$11))</f>
        <v>-0.906703500476562-0.421768612183919i</v>
      </c>
      <c r="H935" s="42" t="str">
        <f t="shared" si="128"/>
        <v>0</v>
      </c>
      <c r="I935" s="41">
        <f t="shared" si="129"/>
        <v>0</v>
      </c>
      <c r="J935" s="41">
        <f>EXP('Med(1)'!$B$10*(A935-$A$1002))</f>
        <v>0.99999999999999978</v>
      </c>
      <c r="K935" s="41">
        <f t="shared" si="132"/>
        <v>0</v>
      </c>
      <c r="L935" s="41">
        <f t="shared" si="133"/>
        <v>-2.5815341057017398E-3</v>
      </c>
      <c r="M935" s="41">
        <f t="shared" si="134"/>
        <v>0</v>
      </c>
      <c r="N935" s="41"/>
    </row>
    <row r="936" spans="1:14" x14ac:dyDescent="0.25">
      <c r="A936" s="41">
        <f t="shared" si="130"/>
        <v>9.340000000000162E-4</v>
      </c>
      <c r="B936" s="41">
        <f t="shared" si="127"/>
        <v>-0.95610163997639597</v>
      </c>
      <c r="C936" s="41" t="str">
        <f t="shared" si="135"/>
        <v>0.784265533184626+0.620425316584224i</v>
      </c>
      <c r="D936" s="41" t="str">
        <f>COMPLEX(COS($A936*'Med(1)'!$B$11),SIN($A936*'Med(1)'!$B$11))</f>
        <v>-0.931644046280886+0.363372221048031i</v>
      </c>
      <c r="E936" s="41">
        <f>EXP(-A936*'Med(1)'!$B$10)</f>
        <v>0.99999999999999634</v>
      </c>
      <c r="F936" s="41" t="str">
        <f t="shared" si="131"/>
        <v>-0.956101639976396-0.293035243672909i</v>
      </c>
      <c r="G936" s="41" t="str">
        <f>COMPLEX(COS(-$A936*'Med(1)'!$B$11),SIN(-$A936*'Med(1)'!$B$11))</f>
        <v>-0.931644046280886-0.363372221048031i</v>
      </c>
      <c r="H936" s="42" t="str">
        <f t="shared" si="128"/>
        <v>0</v>
      </c>
      <c r="I936" s="41">
        <f t="shared" si="129"/>
        <v>0</v>
      </c>
      <c r="J936" s="41">
        <f>EXP('Med(1)'!$B$10*(A936-$A$1002))</f>
        <v>0.99999999999999978</v>
      </c>
      <c r="K936" s="41">
        <f t="shared" si="132"/>
        <v>0</v>
      </c>
      <c r="L936" s="41">
        <f t="shared" si="133"/>
        <v>-2.5372938480179002E-3</v>
      </c>
      <c r="M936" s="41">
        <f t="shared" si="134"/>
        <v>0</v>
      </c>
      <c r="N936" s="41"/>
    </row>
    <row r="937" spans="1:14" x14ac:dyDescent="0.25">
      <c r="A937" s="41">
        <f t="shared" si="130"/>
        <v>9.3500000000001622E-4</v>
      </c>
      <c r="B937" s="41">
        <f t="shared" si="127"/>
        <v>-0.93557588726957397</v>
      </c>
      <c r="C937" s="41" t="str">
        <f t="shared" si="135"/>
        <v>0.784265533184626+0.620425316584224i</v>
      </c>
      <c r="D937" s="41" t="str">
        <f>COMPLEX(COS($A937*'Med(1)'!$B$11),SIN($A937*'Med(1)'!$B$11))</f>
        <v>-0.952828045542105+0.303510651589714i</v>
      </c>
      <c r="E937" s="41">
        <f>EXP(-A937*'Med(1)'!$B$10)</f>
        <v>0.99999999999999634</v>
      </c>
      <c r="F937" s="41" t="str">
        <f t="shared" si="131"/>
        <v>-0.935575887269574-0.353125698809566i</v>
      </c>
      <c r="G937" s="41" t="str">
        <f>COMPLEX(COS(-$A937*'Med(1)'!$B$11),SIN(-$A937*'Med(1)'!$B$11))</f>
        <v>-0.952828045542105-0.303510651589714i</v>
      </c>
      <c r="H937" s="42" t="str">
        <f t="shared" si="128"/>
        <v>0</v>
      </c>
      <c r="I937" s="41">
        <f t="shared" si="129"/>
        <v>0</v>
      </c>
      <c r="J937" s="41">
        <f>EXP('Med(1)'!$B$10*(A937-$A$1002))</f>
        <v>0.99999999999999978</v>
      </c>
      <c r="K937" s="41">
        <f t="shared" si="132"/>
        <v>0</v>
      </c>
      <c r="L937" s="41">
        <f t="shared" si="133"/>
        <v>-2.4828227919173702E-3</v>
      </c>
      <c r="M937" s="41">
        <f t="shared" si="134"/>
        <v>0</v>
      </c>
      <c r="N937" s="41"/>
    </row>
    <row r="938" spans="1:14" x14ac:dyDescent="0.25">
      <c r="A938" s="41">
        <f t="shared" si="130"/>
        <v>9.3600000000001625E-4</v>
      </c>
      <c r="B938" s="41">
        <f t="shared" si="127"/>
        <v>-0.91127773417103197</v>
      </c>
      <c r="C938" s="41" t="str">
        <f t="shared" si="135"/>
        <v>0.784265533184626+0.620425316584224i</v>
      </c>
      <c r="D938" s="41" t="str">
        <f>COMPLEX(COS($A938*'Med(1)'!$B$11),SIN($A938*'Med(1)'!$B$11))</f>
        <v>-0.970170080788269+0.24242527579294i</v>
      </c>
      <c r="E938" s="41">
        <f>EXP(-A938*'Med(1)'!$B$10)</f>
        <v>0.99999999999999634</v>
      </c>
      <c r="F938" s="41" t="str">
        <f t="shared" si="131"/>
        <v>-0.911277734171032-0.411792291336422i</v>
      </c>
      <c r="G938" s="41" t="str">
        <f>COMPLEX(COS(-$A938*'Med(1)'!$B$11),SIN(-$A938*'Med(1)'!$B$11))</f>
        <v>-0.970170080788269-0.24242527579294i</v>
      </c>
      <c r="H938" s="42" t="str">
        <f t="shared" si="128"/>
        <v>0</v>
      </c>
      <c r="I938" s="41">
        <f t="shared" si="129"/>
        <v>0</v>
      </c>
      <c r="J938" s="41">
        <f>EXP('Med(1)'!$B$10*(A938-$A$1002))</f>
        <v>0.99999999999999978</v>
      </c>
      <c r="K938" s="41">
        <f t="shared" si="132"/>
        <v>0</v>
      </c>
      <c r="L938" s="41">
        <f t="shared" si="133"/>
        <v>-2.4183405739215398E-3</v>
      </c>
      <c r="M938" s="41">
        <f t="shared" si="134"/>
        <v>0</v>
      </c>
      <c r="N938" s="41"/>
    </row>
    <row r="939" spans="1:14" x14ac:dyDescent="0.25">
      <c r="A939" s="41">
        <f t="shared" si="130"/>
        <v>9.3700000000001627E-4</v>
      </c>
      <c r="B939" s="41">
        <f t="shared" si="127"/>
        <v>-0.88330515494829398</v>
      </c>
      <c r="C939" s="41" t="str">
        <f t="shared" si="135"/>
        <v>0.784265533184626+0.620425316584224i</v>
      </c>
      <c r="D939" s="41" t="str">
        <f>COMPLEX(COS($A939*'Med(1)'!$B$11),SIN($A939*'Med(1)'!$B$11))</f>
        <v>-0.983600225996867+0.180362400236057i</v>
      </c>
      <c r="E939" s="41">
        <f>EXP(-A939*'Med(1)'!$B$10)</f>
        <v>0.99999999999999634</v>
      </c>
      <c r="F939" s="41" t="str">
        <f t="shared" si="131"/>
        <v>-0.883305154948294-0.468798467618829i</v>
      </c>
      <c r="G939" s="41" t="str">
        <f>COMPLEX(COS(-$A939*'Med(1)'!$B$11),SIN(-$A939*'Med(1)'!$B$11))</f>
        <v>-0.983600225996867-0.180362400236057i</v>
      </c>
      <c r="H939" s="42" t="str">
        <f t="shared" si="128"/>
        <v>0</v>
      </c>
      <c r="I939" s="41">
        <f t="shared" si="129"/>
        <v>0</v>
      </c>
      <c r="J939" s="41">
        <f>EXP('Med(1)'!$B$10*(A939-$A$1002))</f>
        <v>0.99999999999999978</v>
      </c>
      <c r="K939" s="41">
        <f t="shared" si="132"/>
        <v>0</v>
      </c>
      <c r="L939" s="41">
        <f t="shared" si="133"/>
        <v>-2.3441071972516801E-3</v>
      </c>
      <c r="M939" s="41">
        <f t="shared" si="134"/>
        <v>0</v>
      </c>
      <c r="N939" s="41"/>
    </row>
    <row r="940" spans="1:14" x14ac:dyDescent="0.25">
      <c r="A940" s="41">
        <f t="shared" si="130"/>
        <v>9.3800000000001629E-4</v>
      </c>
      <c r="B940" s="41">
        <f t="shared" si="127"/>
        <v>-0.85177093977718299</v>
      </c>
      <c r="C940" s="41" t="str">
        <f t="shared" si="135"/>
        <v>0.784265533184626+0.620425316584224i</v>
      </c>
      <c r="D940" s="41" t="str">
        <f>COMPLEX(COS($A940*'Med(1)'!$B$11),SIN($A940*'Med(1)'!$B$11))</f>
        <v>-0.993064328548386+0.117572272941978i</v>
      </c>
      <c r="E940" s="41">
        <f>EXP(-A940*'Med(1)'!$B$10)</f>
        <v>0.99999999999999634</v>
      </c>
      <c r="F940" s="41" t="str">
        <f t="shared" si="131"/>
        <v>-0.851770939777183-0.523914369101561i</v>
      </c>
      <c r="G940" s="41" t="str">
        <f>COMPLEX(COS(-$A940*'Med(1)'!$B$11),SIN(-$A940*'Med(1)'!$B$11))</f>
        <v>-0.993064328548386-0.117572272941978i</v>
      </c>
      <c r="H940" s="42" t="str">
        <f t="shared" si="128"/>
        <v>0</v>
      </c>
      <c r="I940" s="41">
        <f t="shared" si="129"/>
        <v>0</v>
      </c>
      <c r="J940" s="41">
        <f>EXP('Med(1)'!$B$10*(A940-$A$1002))</f>
        <v>0.99999999999999978</v>
      </c>
      <c r="K940" s="41">
        <f t="shared" si="132"/>
        <v>0</v>
      </c>
      <c r="L940" s="41">
        <f t="shared" si="133"/>
        <v>-2.2604219834519101E-3</v>
      </c>
      <c r="M940" s="41">
        <f t="shared" si="134"/>
        <v>0</v>
      </c>
      <c r="N940" s="41"/>
    </row>
    <row r="941" spans="1:14" x14ac:dyDescent="0.25">
      <c r="A941" s="41">
        <f t="shared" si="130"/>
        <v>9.3900000000001632E-4</v>
      </c>
      <c r="B941" s="41">
        <f t="shared" si="127"/>
        <v>-0.81680223995272005</v>
      </c>
      <c r="C941" s="41" t="str">
        <f t="shared" si="135"/>
        <v>0.784265533184626+0.620425316584224i</v>
      </c>
      <c r="D941" s="41" t="str">
        <f>COMPLEX(COS($A941*'Med(1)'!$B$11),SIN($A941*'Med(1)'!$B$11))</f>
        <v>-0.998524227578853+0.0543080743357341i</v>
      </c>
      <c r="E941" s="41">
        <f>EXP(-A941*'Med(1)'!$B$10)</f>
        <v>0.99999999999999634</v>
      </c>
      <c r="F941" s="41" t="str">
        <f t="shared" si="131"/>
        <v>-0.81680223995272-0.57691775913748i</v>
      </c>
      <c r="G941" s="41" t="str">
        <f>COMPLEX(COS(-$A941*'Med(1)'!$B$11),SIN(-$A941*'Med(1)'!$B$11))</f>
        <v>-0.998524227578853-0.0543080743357341i</v>
      </c>
      <c r="H941" s="42" t="str">
        <f t="shared" si="128"/>
        <v>0</v>
      </c>
      <c r="I941" s="41">
        <f t="shared" si="129"/>
        <v>0</v>
      </c>
      <c r="J941" s="41">
        <f>EXP('Med(1)'!$B$10*(A941-$A$1002))</f>
        <v>0.99999999999999978</v>
      </c>
      <c r="K941" s="41">
        <f t="shared" si="132"/>
        <v>0</v>
      </c>
      <c r="L941" s="41">
        <f t="shared" si="133"/>
        <v>-2.16762236547407E-3</v>
      </c>
      <c r="M941" s="41">
        <f t="shared" si="134"/>
        <v>0</v>
      </c>
      <c r="N941" s="41"/>
    </row>
    <row r="942" spans="1:14" x14ac:dyDescent="0.25">
      <c r="A942" s="41">
        <f t="shared" si="130"/>
        <v>9.4000000000001634E-4</v>
      </c>
      <c r="B942" s="41">
        <f t="shared" si="127"/>
        <v>-0.77854005519360103</v>
      </c>
      <c r="C942" s="41" t="str">
        <f t="shared" si="135"/>
        <v>0.784265533184626+0.620425316584224i</v>
      </c>
      <c r="D942" s="41" t="str">
        <f>COMPLEX(COS($A942*'Med(1)'!$B$11),SIN($A942*'Med(1)'!$B$11))</f>
        <v>-0.99995790785089-0.00917510362181495i</v>
      </c>
      <c r="E942" s="41">
        <f>EXP(-A942*'Med(1)'!$B$10)</f>
        <v>0.99999999999999634</v>
      </c>
      <c r="F942" s="41" t="str">
        <f t="shared" si="131"/>
        <v>-0.778540055193601-0.627594919083271i</v>
      </c>
      <c r="G942" s="41" t="str">
        <f>COMPLEX(COS(-$A942*'Med(1)'!$B$11),SIN(-$A942*'Med(1)'!$B$11))</f>
        <v>-0.99995790785089+0.00917510362181495i</v>
      </c>
      <c r="H942" s="42" t="str">
        <f t="shared" si="128"/>
        <v>0</v>
      </c>
      <c r="I942" s="41">
        <f t="shared" si="129"/>
        <v>0</v>
      </c>
      <c r="J942" s="41">
        <f>EXP('Med(1)'!$B$10*(A942-$A$1002))</f>
        <v>0.99999999999999978</v>
      </c>
      <c r="K942" s="41">
        <f t="shared" si="132"/>
        <v>0</v>
      </c>
      <c r="L942" s="41">
        <f t="shared" si="133"/>
        <v>-2.0660825270909502E-3</v>
      </c>
      <c r="M942" s="41">
        <f t="shared" si="134"/>
        <v>0</v>
      </c>
      <c r="N942" s="41"/>
    </row>
    <row r="943" spans="1:14" x14ac:dyDescent="0.25">
      <c r="A943" s="41">
        <f t="shared" si="130"/>
        <v>9.4100000000001637E-4</v>
      </c>
      <c r="B943" s="41">
        <f t="shared" si="127"/>
        <v>-0.73713866510742698</v>
      </c>
      <c r="C943" s="41" t="str">
        <f t="shared" si="135"/>
        <v>0.784265533184626+0.620425316584224i</v>
      </c>
      <c r="D943" s="41" t="str">
        <f>COMPLEX(COS($A943*'Med(1)'!$B$11),SIN($A943*'Med(1)'!$B$11))</f>
        <v>-0.997359588522887-0.0726212860080074i</v>
      </c>
      <c r="E943" s="41">
        <f>EXP(-A943*'Med(1)'!$B$10)</f>
        <v>0.99999999999999634</v>
      </c>
      <c r="F943" s="41" t="str">
        <f t="shared" si="131"/>
        <v>-0.737138665107427-0.675741510049244i</v>
      </c>
      <c r="G943" s="41" t="str">
        <f>COMPLEX(COS(-$A943*'Med(1)'!$B$11),SIN(-$A943*'Med(1)'!$B$11))</f>
        <v>-0.997359588522887+0.0726212860080074i</v>
      </c>
      <c r="H943" s="42" t="str">
        <f t="shared" si="128"/>
        <v>0</v>
      </c>
      <c r="I943" s="41">
        <f t="shared" si="129"/>
        <v>0</v>
      </c>
      <c r="J943" s="41">
        <f>EXP('Med(1)'!$B$10*(A943-$A$1002))</f>
        <v>0.99999999999999978</v>
      </c>
      <c r="K943" s="41">
        <f t="shared" si="132"/>
        <v>0</v>
      </c>
      <c r="L943" s="41">
        <f t="shared" si="133"/>
        <v>-1.9562118941239101E-3</v>
      </c>
      <c r="M943" s="41">
        <f t="shared" si="134"/>
        <v>0</v>
      </c>
      <c r="N943" s="41"/>
    </row>
    <row r="944" spans="1:14" x14ac:dyDescent="0.25">
      <c r="A944" s="41">
        <f t="shared" si="130"/>
        <v>9.4200000000001639E-4</v>
      </c>
      <c r="B944" s="41">
        <f t="shared" si="127"/>
        <v>-0.69276500710921696</v>
      </c>
      <c r="C944" s="41" t="str">
        <f t="shared" si="135"/>
        <v>0.784265533184626+0.620425316584224i</v>
      </c>
      <c r="D944" s="41" t="str">
        <f>COMPLEX(COS($A944*'Med(1)'!$B$11),SIN($A944*'Med(1)'!$B$11))</f>
        <v>-0.990739746458329-0.13577464707259i</v>
      </c>
      <c r="E944" s="41">
        <f>EXP(-A944*'Med(1)'!$B$10)</f>
        <v>0.99999999999999634</v>
      </c>
      <c r="F944" s="41" t="str">
        <f t="shared" si="131"/>
        <v>-0.692765007109217-0.721163396828318i</v>
      </c>
      <c r="G944" s="41" t="str">
        <f>COMPLEX(COS(-$A944*'Med(1)'!$B$11),SIN(-$A944*'Med(1)'!$B$11))</f>
        <v>-0.990739746458329+0.13577464707259i</v>
      </c>
      <c r="H944" s="42" t="str">
        <f t="shared" si="128"/>
        <v>0</v>
      </c>
      <c r="I944" s="41">
        <f t="shared" si="129"/>
        <v>0</v>
      </c>
      <c r="J944" s="41">
        <f>EXP('Med(1)'!$B$10*(A944-$A$1002))</f>
        <v>0.99999999999999978</v>
      </c>
      <c r="K944" s="41">
        <f t="shared" si="132"/>
        <v>0</v>
      </c>
      <c r="L944" s="41">
        <f t="shared" si="133"/>
        <v>-1.8384534835686401E-3</v>
      </c>
      <c r="M944" s="41">
        <f t="shared" si="134"/>
        <v>0</v>
      </c>
      <c r="N944" s="41"/>
    </row>
    <row r="945" spans="1:14" x14ac:dyDescent="0.25">
      <c r="A945" s="41">
        <f t="shared" si="130"/>
        <v>9.4300000000001642E-4</v>
      </c>
      <c r="B945" s="41">
        <f t="shared" si="127"/>
        <v>-0.64559800330149797</v>
      </c>
      <c r="C945" s="41" t="str">
        <f t="shared" si="135"/>
        <v>0.784265533184626+0.620425316584224i</v>
      </c>
      <c r="D945" s="41" t="str">
        <f>COMPLEX(COS($A945*'Med(1)'!$B$11),SIN($A945*'Med(1)'!$B$11))</f>
        <v>-0.98012507398131-0.198380541770436i</v>
      </c>
      <c r="E945" s="41">
        <f>EXP(-A945*'Med(1)'!$B$10)</f>
        <v>0.99999999999999634</v>
      </c>
      <c r="F945" s="41" t="str">
        <f t="shared" si="131"/>
        <v>-0.645598003301498-0.763677430682033i</v>
      </c>
      <c r="G945" s="41" t="str">
        <f>COMPLEX(COS(-$A945*'Med(1)'!$B$11),SIN(-$A945*'Med(1)'!$B$11))</f>
        <v>-0.98012507398131+0.198380541770436i</v>
      </c>
      <c r="H945" s="42" t="str">
        <f t="shared" si="128"/>
        <v>0</v>
      </c>
      <c r="I945" s="41">
        <f t="shared" si="129"/>
        <v>0</v>
      </c>
      <c r="J945" s="41">
        <f>EXP('Med(1)'!$B$10*(A945-$A$1002))</f>
        <v>0.99999999999999978</v>
      </c>
      <c r="K945" s="41">
        <f t="shared" si="132"/>
        <v>0</v>
      </c>
      <c r="L945" s="41">
        <f t="shared" si="133"/>
        <v>-1.7132821172757E-3</v>
      </c>
      <c r="M945" s="41">
        <f t="shared" si="134"/>
        <v>0</v>
      </c>
      <c r="N945" s="41"/>
    </row>
    <row r="946" spans="1:14" x14ac:dyDescent="0.25">
      <c r="A946" s="41">
        <f t="shared" si="130"/>
        <v>9.4400000000001644E-4</v>
      </c>
      <c r="B946" s="41">
        <f t="shared" si="127"/>
        <v>-0.59582783903005498</v>
      </c>
      <c r="C946" s="41" t="str">
        <f t="shared" si="135"/>
        <v>0.784265533184626+0.620425316584224i</v>
      </c>
      <c r="D946" s="41" t="str">
        <f>COMPLEX(COS($A946*'Med(1)'!$B$11),SIN($A946*'Med(1)'!$B$11))</f>
        <v>-0.96555837124856-0.26018653253354i</v>
      </c>
      <c r="E946" s="41">
        <f>EXP(-A946*'Med(1)'!$B$10)</f>
        <v>0.99999999999999634</v>
      </c>
      <c r="F946" s="41" t="str">
        <f t="shared" si="131"/>
        <v>-0.595827839030055-0.803112187827308i</v>
      </c>
      <c r="G946" s="41" t="str">
        <f>COMPLEX(COS(-$A946*'Med(1)'!$B$11),SIN(-$A946*'Med(1)'!$B$11))</f>
        <v>-0.96555837124856+0.26018653253354i</v>
      </c>
      <c r="H946" s="42" t="str">
        <f t="shared" si="128"/>
        <v>0</v>
      </c>
      <c r="I946" s="41">
        <f t="shared" si="129"/>
        <v>0</v>
      </c>
      <c r="J946" s="41">
        <f>EXP('Med(1)'!$B$10*(A946-$A$1002))</f>
        <v>0.99999999999999978</v>
      </c>
      <c r="K946" s="41">
        <f t="shared" si="132"/>
        <v>0</v>
      </c>
      <c r="L946" s="41">
        <f t="shared" si="133"/>
        <v>-1.5812025073883101E-3</v>
      </c>
      <c r="M946" s="41">
        <f t="shared" si="134"/>
        <v>0</v>
      </c>
      <c r="N946" s="41"/>
    </row>
    <row r="947" spans="1:14" x14ac:dyDescent="0.25">
      <c r="A947" s="41">
        <f t="shared" si="130"/>
        <v>9.4500000000001646E-4</v>
      </c>
      <c r="B947" s="41">
        <f t="shared" si="127"/>
        <v>-0.54365519602446499</v>
      </c>
      <c r="C947" s="41" t="str">
        <f t="shared" si="135"/>
        <v>0.784265533184626+0.620425316584224i</v>
      </c>
      <c r="D947" s="41" t="str">
        <f>COMPLEX(COS($A947*'Med(1)'!$B$11),SIN($A947*'Med(1)'!$B$11))</f>
        <v>-0.947098373671976-0.320943407141973i</v>
      </c>
      <c r="E947" s="41">
        <f>EXP(-A947*'Med(1)'!$B$10)</f>
        <v>0.99999999999999634</v>
      </c>
      <c r="F947" s="41" t="str">
        <f t="shared" si="131"/>
        <v>-0.543655196024465-0.839308660646127i</v>
      </c>
      <c r="G947" s="41" t="str">
        <f>COMPLEX(COS(-$A947*'Med(1)'!$B$11),SIN(-$A947*'Med(1)'!$B$11))</f>
        <v>-0.947098373671976+0.320943407141973i</v>
      </c>
      <c r="H947" s="42" t="str">
        <f t="shared" si="128"/>
        <v>0</v>
      </c>
      <c r="I947" s="41">
        <f t="shared" si="129"/>
        <v>0</v>
      </c>
      <c r="J947" s="41">
        <f>EXP('Med(1)'!$B$10*(A947-$A$1002))</f>
        <v>0.99999999999999978</v>
      </c>
      <c r="K947" s="41">
        <f t="shared" si="132"/>
        <v>0</v>
      </c>
      <c r="L947" s="41">
        <f t="shared" si="133"/>
        <v>-1.4427472212576601E-3</v>
      </c>
      <c r="M947" s="41">
        <f t="shared" si="134"/>
        <v>0</v>
      </c>
      <c r="N947" s="41"/>
    </row>
    <row r="948" spans="1:14" x14ac:dyDescent="0.25">
      <c r="A948" s="41">
        <f t="shared" si="130"/>
        <v>9.4600000000001649E-4</v>
      </c>
      <c r="B948" s="41">
        <f t="shared" si="127"/>
        <v>-0.48929044321533099</v>
      </c>
      <c r="C948" s="41" t="str">
        <f t="shared" si="135"/>
        <v>0.784265533184626+0.620425316584224i</v>
      </c>
      <c r="D948" s="41" t="str">
        <f>COMPLEX(COS($A948*'Med(1)'!$B$11),SIN($A948*'Med(1)'!$B$11))</f>
        <v>-0.924819515087481-0.3804061835898i</v>
      </c>
      <c r="E948" s="41">
        <f>EXP(-A948*'Med(1)'!$B$10)</f>
        <v>0.99999999999999634</v>
      </c>
      <c r="F948" s="41" t="str">
        <f t="shared" si="131"/>
        <v>-0.489290443215331-0.872120898831199i</v>
      </c>
      <c r="G948" s="41" t="str">
        <f>COMPLEX(COS(-$A948*'Med(1)'!$B$11),SIN(-$A948*'Med(1)'!$B$11))</f>
        <v>-0.924819515087481+0.3804061835898i</v>
      </c>
      <c r="H948" s="42" t="str">
        <f t="shared" si="128"/>
        <v>0</v>
      </c>
      <c r="I948" s="41">
        <f t="shared" si="129"/>
        <v>0</v>
      </c>
      <c r="J948" s="41">
        <f>EXP('Med(1)'!$B$10*(A948-$A$1002))</f>
        <v>0.99999999999999978</v>
      </c>
      <c r="K948" s="41">
        <f t="shared" si="132"/>
        <v>0</v>
      </c>
      <c r="L948" s="41">
        <f t="shared" si="133"/>
        <v>-1.2984745340410199E-3</v>
      </c>
      <c r="M948" s="41">
        <f t="shared" si="134"/>
        <v>0</v>
      </c>
      <c r="N948" s="41"/>
    </row>
    <row r="949" spans="1:14" x14ac:dyDescent="0.25">
      <c r="A949" s="41">
        <f t="shared" si="130"/>
        <v>9.4700000000001651E-4</v>
      </c>
      <c r="B949" s="41">
        <f t="shared" si="127"/>
        <v>-0.43295278849116098</v>
      </c>
      <c r="C949" s="41" t="str">
        <f t="shared" si="135"/>
        <v>0.784265533184626+0.620425316584224i</v>
      </c>
      <c r="D949" s="41" t="str">
        <f>COMPLEX(COS($A949*'Med(1)'!$B$11),SIN($A949*'Med(1)'!$B$11))</f>
        <v>-0.898811627625201-0.438335097893994i</v>
      </c>
      <c r="E949" s="41">
        <f>EXP(-A949*'Med(1)'!$B$10)</f>
        <v>0.99999999999999634</v>
      </c>
      <c r="F949" s="41" t="str">
        <f t="shared" si="131"/>
        <v>-0.432952788491161-0.901416597882312i</v>
      </c>
      <c r="G949" s="41" t="str">
        <f>COMPLEX(COS(-$A949*'Med(1)'!$B$11),SIN(-$A949*'Med(1)'!$B$11))</f>
        <v>-0.898811627625201+0.438335097893994i</v>
      </c>
      <c r="H949" s="42" t="str">
        <f t="shared" si="128"/>
        <v>0</v>
      </c>
      <c r="I949" s="41">
        <f t="shared" si="129"/>
        <v>0</v>
      </c>
      <c r="J949" s="41">
        <f>EXP('Med(1)'!$B$10*(A949-$A$1002))</f>
        <v>0.99999999999999978</v>
      </c>
      <c r="K949" s="41">
        <f t="shared" si="132"/>
        <v>0</v>
      </c>
      <c r="L949" s="41">
        <f t="shared" si="133"/>
        <v>-1.1489661776418799E-3</v>
      </c>
      <c r="M949" s="41">
        <f t="shared" si="134"/>
        <v>0</v>
      </c>
      <c r="N949" s="41"/>
    </row>
    <row r="950" spans="1:14" x14ac:dyDescent="0.25">
      <c r="A950" s="41">
        <f t="shared" si="130"/>
        <v>9.4800000000001654E-4</v>
      </c>
      <c r="B950" s="41">
        <f t="shared" si="127"/>
        <v>-0.37486939481506099</v>
      </c>
      <c r="C950" s="41" t="str">
        <f t="shared" si="135"/>
        <v>0.784265533184626+0.620425316584224i</v>
      </c>
      <c r="D950" s="41" t="str">
        <f>COMPLEX(COS($A950*'Med(1)'!$B$11),SIN($A950*'Med(1)'!$B$11))</f>
        <v>-0.869179579491117-0.494496570863384i</v>
      </c>
      <c r="E950" s="41">
        <f>EXP(-A950*'Med(1)'!$B$10)</f>
        <v>0.99999999999999634</v>
      </c>
      <c r="F950" s="41" t="str">
        <f t="shared" si="131"/>
        <v>-0.374869394815061-0.927077632580457i</v>
      </c>
      <c r="G950" s="41" t="str">
        <f>COMPLEX(COS(-$A950*'Med(1)'!$B$11),SIN(-$A950*'Med(1)'!$B$11))</f>
        <v>-0.869179579491117+0.494496570863384i</v>
      </c>
      <c r="H950" s="42" t="str">
        <f t="shared" si="128"/>
        <v>0</v>
      </c>
      <c r="I950" s="41">
        <f t="shared" si="129"/>
        <v>0</v>
      </c>
      <c r="J950" s="41">
        <f>EXP('Med(1)'!$B$10*(A950-$A$1002))</f>
        <v>0.99999999999999978</v>
      </c>
      <c r="K950" s="41">
        <f t="shared" si="132"/>
        <v>0</v>
      </c>
      <c r="L950" s="41">
        <f t="shared" si="133"/>
        <v>-9.948249950684409E-4</v>
      </c>
      <c r="M950" s="41">
        <f t="shared" si="134"/>
        <v>0</v>
      </c>
      <c r="N950" s="41"/>
    </row>
    <row r="951" spans="1:14" x14ac:dyDescent="0.25">
      <c r="A951" s="41">
        <f t="shared" si="130"/>
        <v>9.4900000000001656E-4</v>
      </c>
      <c r="B951" s="41">
        <f t="shared" si="127"/>
        <v>-0.31527446426515499</v>
      </c>
      <c r="C951" s="41" t="str">
        <f t="shared" si="135"/>
        <v>0.784265533184626+0.620425316584224i</v>
      </c>
      <c r="D951" s="41" t="str">
        <f>COMPLEX(COS($A951*'Med(1)'!$B$11),SIN($A951*'Med(1)'!$B$11))</f>
        <v>-0.836042852120676-0.548664149929559i</v>
      </c>
      <c r="E951" s="41">
        <f>EXP(-A951*'Med(1)'!$B$10)</f>
        <v>0.99999999999999634</v>
      </c>
      <c r="F951" s="41" t="str">
        <f t="shared" si="131"/>
        <v>-0.315274464265155-0.94900053328874i</v>
      </c>
      <c r="G951" s="41" t="str">
        <f>COMPLEX(COS(-$A951*'Med(1)'!$B$11),SIN(-$A951*'Med(1)'!$B$11))</f>
        <v>-0.836042852120676+0.548664149929559i</v>
      </c>
      <c r="H951" s="42" t="str">
        <f t="shared" si="128"/>
        <v>0</v>
      </c>
      <c r="I951" s="41">
        <f t="shared" si="129"/>
        <v>0</v>
      </c>
      <c r="J951" s="41">
        <f>EXP('Med(1)'!$B$10*(A951-$A$1002))</f>
        <v>0.99999999999999978</v>
      </c>
      <c r="K951" s="41">
        <f t="shared" si="132"/>
        <v>0</v>
      </c>
      <c r="L951" s="41">
        <f t="shared" si="133"/>
        <v>-8.3667250966839202E-4</v>
      </c>
      <c r="M951" s="41">
        <f t="shared" si="134"/>
        <v>0</v>
      </c>
      <c r="N951" s="41"/>
    </row>
    <row r="952" spans="1:14" x14ac:dyDescent="0.25">
      <c r="A952" s="41">
        <f t="shared" si="130"/>
        <v>9.5000000000001659E-4</v>
      </c>
      <c r="B952" s="41">
        <f t="shared" si="127"/>
        <v>-0.25440829369221302</v>
      </c>
      <c r="C952" s="41" t="str">
        <f t="shared" si="135"/>
        <v>0.784265533184626+0.620425316584224i</v>
      </c>
      <c r="D952" s="41" t="str">
        <f>COMPLEX(COS($A952*'Med(1)'!$B$11),SIN($A952*'Med(1)'!$B$11))</f>
        <v>-0.799535058409445-0.600619422241909i</v>
      </c>
      <c r="E952" s="41">
        <f>EXP(-A952*'Med(1)'!$B$10)</f>
        <v>0.99999999999999634</v>
      </c>
      <c r="F952" s="41" t="str">
        <f t="shared" si="131"/>
        <v>-0.254408293692213-0.967096903159455i</v>
      </c>
      <c r="G952" s="41" t="str">
        <f>COMPLEX(COS(-$A952*'Med(1)'!$B$11),SIN(-$A952*'Med(1)'!$B$11))</f>
        <v>-0.799535058409445+0.600619422241909i</v>
      </c>
      <c r="H952" s="42" t="str">
        <f t="shared" si="128"/>
        <v>0</v>
      </c>
      <c r="I952" s="41">
        <f t="shared" si="129"/>
        <v>0</v>
      </c>
      <c r="J952" s="41">
        <f>EXP('Med(1)'!$B$10*(A952-$A$1002))</f>
        <v>0.99999999999999978</v>
      </c>
      <c r="K952" s="41">
        <f t="shared" si="132"/>
        <v>0</v>
      </c>
      <c r="L952" s="41">
        <f t="shared" si="133"/>
        <v>-6.7514641904172304E-4</v>
      </c>
      <c r="M952" s="41">
        <f t="shared" si="134"/>
        <v>0</v>
      </c>
      <c r="N952" s="41"/>
    </row>
    <row r="953" spans="1:14" x14ac:dyDescent="0.25">
      <c r="A953" s="41">
        <f t="shared" si="130"/>
        <v>9.5100000000001661E-4</v>
      </c>
      <c r="B953" s="41">
        <f t="shared" si="127"/>
        <v>-0.19251630580200199</v>
      </c>
      <c r="C953" s="41" t="str">
        <f t="shared" si="135"/>
        <v>0.784265533184626+0.620425316584224i</v>
      </c>
      <c r="D953" s="41" t="str">
        <f>COMPLEX(COS($A953*'Med(1)'!$B$11),SIN($A953*'Med(1)'!$B$11))</f>
        <v>-0.759803403963263-0.650152895345271i</v>
      </c>
      <c r="E953" s="41">
        <f>EXP(-A953*'Med(1)'!$B$10)</f>
        <v>0.99999999999999634</v>
      </c>
      <c r="F953" s="41" t="str">
        <f t="shared" si="131"/>
        <v>-0.192516305802002-0.981293774565162i</v>
      </c>
      <c r="G953" s="41" t="str">
        <f>COMPLEX(COS(-$A953*'Med(1)'!$B$11),SIN(-$A953*'Med(1)'!$B$11))</f>
        <v>-0.759803403963263+0.650152895345271i</v>
      </c>
      <c r="H953" s="42" t="str">
        <f t="shared" si="128"/>
        <v>0</v>
      </c>
      <c r="I953" s="41">
        <f t="shared" si="129"/>
        <v>0</v>
      </c>
      <c r="J953" s="41">
        <f>EXP('Med(1)'!$B$10*(A953-$A$1002))</f>
        <v>0.99999999999999978</v>
      </c>
      <c r="K953" s="41">
        <f t="shared" si="132"/>
        <v>0</v>
      </c>
      <c r="L953" s="41">
        <f t="shared" si="133"/>
        <v>-5.1089802373585603E-4</v>
      </c>
      <c r="M953" s="41">
        <f t="shared" si="134"/>
        <v>0</v>
      </c>
      <c r="N953" s="41"/>
    </row>
    <row r="954" spans="1:14" x14ac:dyDescent="0.25">
      <c r="A954" s="41">
        <f t="shared" si="130"/>
        <v>9.5200000000001663E-4</v>
      </c>
      <c r="B954" s="41">
        <f t="shared" si="127"/>
        <v>-0.12984805956940701</v>
      </c>
      <c r="C954" s="41" t="str">
        <f t="shared" si="135"/>
        <v>0.784265533184626+0.620425316584224i</v>
      </c>
      <c r="D954" s="41" t="str">
        <f>COMPLEX(COS($A954*'Med(1)'!$B$11),SIN($A954*'Med(1)'!$B$11))</f>
        <v>-0.717008093540323-0.697064841888953i</v>
      </c>
      <c r="E954" s="41">
        <f>EXP(-A954*'Med(1)'!$B$10)</f>
        <v>0.99999999999999634</v>
      </c>
      <c r="F954" s="41" t="str">
        <f t="shared" si="131"/>
        <v>-0.129848059569407-0.991533903316498i</v>
      </c>
      <c r="G954" s="41" t="str">
        <f>COMPLEX(COS(-$A954*'Med(1)'!$B$11),SIN(-$A954*'Med(1)'!$B$11))</f>
        <v>-0.717008093540323+0.697064841888953i</v>
      </c>
      <c r="H954" s="42" t="str">
        <f t="shared" si="128"/>
        <v>0</v>
      </c>
      <c r="I954" s="41">
        <f t="shared" si="129"/>
        <v>0</v>
      </c>
      <c r="J954" s="41">
        <f>EXP('Med(1)'!$B$10*(A954-$A$1002))</f>
        <v>0.99999999999999978</v>
      </c>
      <c r="K954" s="41">
        <f t="shared" si="132"/>
        <v>0</v>
      </c>
      <c r="L954" s="41">
        <f t="shared" si="133"/>
        <v>-3.4458960109162799E-4</v>
      </c>
      <c r="M954" s="41">
        <f t="shared" si="134"/>
        <v>0</v>
      </c>
      <c r="N954" s="41"/>
    </row>
    <row r="955" spans="1:14" x14ac:dyDescent="0.25">
      <c r="A955" s="41">
        <f t="shared" si="130"/>
        <v>9.5300000000001666E-4</v>
      </c>
      <c r="B955" s="41">
        <f t="shared" si="127"/>
        <v>-6.6656243974409404E-2</v>
      </c>
      <c r="C955" s="41" t="str">
        <f t="shared" si="135"/>
        <v>0.784265533184626+0.620425316584224i</v>
      </c>
      <c r="D955" s="41" t="str">
        <f>COMPLEX(COS($A955*'Med(1)'!$B$11),SIN($A955*'Med(1)'!$B$11))</f>
        <v>-0.671321685078477-0.741166104961225i</v>
      </c>
      <c r="E955" s="41">
        <f>EXP(-A955*'Med(1)'!$B$10)</f>
        <v>0.99999999999999634</v>
      </c>
      <c r="F955" s="41" t="str">
        <f t="shared" si="131"/>
        <v>-0.0666562439744094-0.997775999480453i</v>
      </c>
      <c r="G955" s="41" t="str">
        <f>COMPLEX(COS(-$A955*'Med(1)'!$B$11),SIN(-$A955*'Med(1)'!$B$11))</f>
        <v>-0.671321685078477+0.741166104961225i</v>
      </c>
      <c r="H955" s="42" t="str">
        <f t="shared" si="128"/>
        <v>0</v>
      </c>
      <c r="I955" s="41">
        <f t="shared" si="129"/>
        <v>0</v>
      </c>
      <c r="J955" s="41">
        <f>EXP('Med(1)'!$B$10*(A955-$A$1002))</f>
        <v>0.99999999999999978</v>
      </c>
      <c r="K955" s="41">
        <f t="shared" si="132"/>
        <v>0</v>
      </c>
      <c r="L955" s="41">
        <f t="shared" si="133"/>
        <v>-1.7689173482897101E-4</v>
      </c>
      <c r="M955" s="41">
        <f t="shared" si="134"/>
        <v>0</v>
      </c>
      <c r="N955" s="41"/>
    </row>
    <row r="956" spans="1:14" x14ac:dyDescent="0.25">
      <c r="A956" s="41">
        <f t="shared" si="130"/>
        <v>9.5400000000001668E-4</v>
      </c>
      <c r="B956" s="41">
        <f t="shared" si="127"/>
        <v>-3.1956591172843099E-3</v>
      </c>
      <c r="C956" s="41" t="str">
        <f t="shared" si="135"/>
        <v>0.784265533184626+0.620425316584224i</v>
      </c>
      <c r="D956" s="41" t="str">
        <f>COMPLEX(COS($A956*'Med(1)'!$B$11),SIN($A956*'Med(1)'!$B$11))</f>
        <v>-0.622928393912382-0.782278860802042i</v>
      </c>
      <c r="E956" s="41">
        <f>EXP(-A956*'Med(1)'!$B$10)</f>
        <v>0.99999999999999634</v>
      </c>
      <c r="F956" s="41" t="str">
        <f t="shared" si="131"/>
        <v>-0.00319565911728431-0.999994893868363i</v>
      </c>
      <c r="G956" s="41" t="str">
        <f>COMPLEX(COS(-$A956*'Med(1)'!$B$11),SIN(-$A956*'Med(1)'!$B$11))</f>
        <v>-0.622928393912382+0.782278860802042i</v>
      </c>
      <c r="H956" s="42" t="str">
        <f t="shared" si="128"/>
        <v>0</v>
      </c>
      <c r="I956" s="41">
        <f t="shared" si="129"/>
        <v>0</v>
      </c>
      <c r="J956" s="41">
        <f>EXP('Med(1)'!$B$10*(A956-$A$1002))</f>
        <v>0.99999999999999978</v>
      </c>
      <c r="K956" s="41">
        <f t="shared" si="132"/>
        <v>0</v>
      </c>
      <c r="L956" s="41">
        <f t="shared" si="133"/>
        <v>-8.4806111396776997E-6</v>
      </c>
      <c r="M956" s="41">
        <f t="shared" si="134"/>
        <v>0</v>
      </c>
      <c r="N956" s="41"/>
    </row>
    <row r="957" spans="1:14" x14ac:dyDescent="0.25">
      <c r="A957" s="41">
        <f t="shared" si="130"/>
        <v>9.5500000000001671E-4</v>
      </c>
      <c r="B957" s="41">
        <f t="shared" si="127"/>
        <v>6.0277811178493297E-2</v>
      </c>
      <c r="C957" s="41" t="str">
        <f t="shared" si="135"/>
        <v>0.784265533184626+0.620425316584224i</v>
      </c>
      <c r="D957" s="41" t="str">
        <f>COMPLEX(COS($A957*'Med(1)'!$B$11),SIN($A957*'Med(1)'!$B$11))</f>
        <v>-0.572023349986111-0.820237335818522i</v>
      </c>
      <c r="E957" s="41">
        <f>EXP(-A957*'Med(1)'!$B$10)</f>
        <v>0.99999999999999634</v>
      </c>
      <c r="F957" s="41" t="str">
        <f t="shared" si="131"/>
        <v>0.0602778111784933-0.998181639522348i</v>
      </c>
      <c r="G957" s="41" t="str">
        <f>COMPLEX(COS(-$A957*'Med(1)'!$B$11),SIN(-$A957*'Med(1)'!$B$11))</f>
        <v>-0.572023349986111+0.820237335818522i</v>
      </c>
      <c r="H957" s="42" t="str">
        <f t="shared" si="128"/>
        <v>0</v>
      </c>
      <c r="I957" s="41">
        <f t="shared" si="129"/>
        <v>0</v>
      </c>
      <c r="J957" s="41">
        <f>EXP('Med(1)'!$B$10*(A957-$A$1002))</f>
        <v>0.99999999999999978</v>
      </c>
      <c r="K957" s="41">
        <f t="shared" si="132"/>
        <v>0</v>
      </c>
      <c r="L957" s="41">
        <f t="shared" si="133"/>
        <v>1.5996470780967501E-4</v>
      </c>
      <c r="M957" s="41">
        <f t="shared" si="134"/>
        <v>0</v>
      </c>
      <c r="N957" s="41"/>
    </row>
    <row r="958" spans="1:14" x14ac:dyDescent="0.25">
      <c r="A958" s="41">
        <f t="shared" si="130"/>
        <v>9.5600000000001673E-4</v>
      </c>
      <c r="B958" s="41">
        <f t="shared" si="127"/>
        <v>0.12350823113319701</v>
      </c>
      <c r="C958" s="41" t="str">
        <f t="shared" si="135"/>
        <v>0.784265533184626+0.620425316584224i</v>
      </c>
      <c r="D958" s="41" t="str">
        <f>COMPLEX(COS($A958*'Med(1)'!$B$11),SIN($A958*'Med(1)'!$B$11))</f>
        <v>-0.518811811056151-0.854888475012172i</v>
      </c>
      <c r="E958" s="41">
        <f>EXP(-A958*'Med(1)'!$B$10)</f>
        <v>0.99999999999999623</v>
      </c>
      <c r="F958" s="41" t="str">
        <f t="shared" si="131"/>
        <v>0.123508231133197-0.992343547790956i</v>
      </c>
      <c r="G958" s="41" t="str">
        <f>COMPLEX(COS(-$A958*'Med(1)'!$B$11),SIN(-$A958*'Med(1)'!$B$11))</f>
        <v>-0.518811811056151+0.854888475012172i</v>
      </c>
      <c r="H958" s="42" t="str">
        <f t="shared" si="128"/>
        <v>0</v>
      </c>
      <c r="I958" s="41">
        <f t="shared" si="129"/>
        <v>0</v>
      </c>
      <c r="J958" s="41">
        <f>EXP('Med(1)'!$B$10*(A958-$A$1002))</f>
        <v>0.99999999999999978</v>
      </c>
      <c r="K958" s="41">
        <f t="shared" si="132"/>
        <v>0</v>
      </c>
      <c r="L958" s="41">
        <f t="shared" si="133"/>
        <v>3.2776502197148202E-4</v>
      </c>
      <c r="M958" s="41">
        <f t="shared" si="134"/>
        <v>0</v>
      </c>
      <c r="N958" s="41"/>
    </row>
    <row r="959" spans="1:14" x14ac:dyDescent="0.25">
      <c r="A959" s="41">
        <f t="shared" si="130"/>
        <v>9.5700000000001676E-4</v>
      </c>
      <c r="B959" s="41">
        <f t="shared" si="127"/>
        <v>0.186240644987229</v>
      </c>
      <c r="C959" s="41" t="str">
        <f t="shared" si="135"/>
        <v>0.784265533184626+0.620425316584224i</v>
      </c>
      <c r="D959" s="41" t="str">
        <f>COMPLEX(COS($A959*'Med(1)'!$B$11),SIN($A959*'Med(1)'!$B$11))</f>
        <v>-0.463508335057384-0.88609255912254i</v>
      </c>
      <c r="E959" s="41">
        <f>EXP(-A959*'Med(1)'!$B$10)</f>
        <v>0.99999999999999623</v>
      </c>
      <c r="F959" s="41" t="str">
        <f t="shared" si="131"/>
        <v>0.186240644987229-0.982504158848569i</v>
      </c>
      <c r="G959" s="41" t="str">
        <f>COMPLEX(COS(-$A959*'Med(1)'!$B$11),SIN(-$A959*'Med(1)'!$B$11))</f>
        <v>-0.463508335057384+0.88609255912254i</v>
      </c>
      <c r="H959" s="42" t="str">
        <f t="shared" si="128"/>
        <v>0</v>
      </c>
      <c r="I959" s="41">
        <f t="shared" si="129"/>
        <v>0</v>
      </c>
      <c r="J959" s="41">
        <f>EXP('Med(1)'!$B$10*(A959-$A$1002))</f>
        <v>0.99999999999999978</v>
      </c>
      <c r="K959" s="41">
        <f t="shared" si="132"/>
        <v>0</v>
      </c>
      <c r="L959" s="41">
        <f t="shared" si="133"/>
        <v>4.9424373206665296E-4</v>
      </c>
      <c r="M959" s="41">
        <f t="shared" si="134"/>
        <v>0</v>
      </c>
      <c r="N959" s="41"/>
    </row>
    <row r="960" spans="1:14" x14ac:dyDescent="0.25">
      <c r="A960" s="41">
        <f t="shared" si="130"/>
        <v>9.5800000000001678E-4</v>
      </c>
      <c r="B960" s="41">
        <f t="shared" si="127"/>
        <v>0.24822210502589501</v>
      </c>
      <c r="C960" s="41" t="str">
        <f t="shared" si="135"/>
        <v>0.784265533184626+0.620425316584224i</v>
      </c>
      <c r="D960" s="41" t="str">
        <f>COMPLEX(COS($A960*'Med(1)'!$B$11),SIN($A960*'Med(1)'!$B$11))</f>
        <v>-0.406335914969183-0.913723767998927i</v>
      </c>
      <c r="E960" s="41">
        <f>EXP(-A960*'Med(1)'!$B$10)</f>
        <v>0.99999999999999623</v>
      </c>
      <c r="F960" s="41" t="str">
        <f t="shared" si="131"/>
        <v>0.248222105025895-0.968703146777436i</v>
      </c>
      <c r="G960" s="41" t="str">
        <f>COMPLEX(COS(-$A960*'Med(1)'!$B$11),SIN(-$A960*'Med(1)'!$B$11))</f>
        <v>-0.406335914969183+0.913723767998927i</v>
      </c>
      <c r="H960" s="42" t="str">
        <f t="shared" si="128"/>
        <v>0</v>
      </c>
      <c r="I960" s="41">
        <f t="shared" si="129"/>
        <v>0</v>
      </c>
      <c r="J960" s="41">
        <f>EXP('Med(1)'!$B$10*(A960-$A$1002))</f>
        <v>0.99999999999999989</v>
      </c>
      <c r="K960" s="41">
        <f t="shared" si="132"/>
        <v>0</v>
      </c>
      <c r="L960" s="41">
        <f t="shared" si="133"/>
        <v>6.5872956774742496E-4</v>
      </c>
      <c r="M960" s="41">
        <f t="shared" si="134"/>
        <v>0</v>
      </c>
      <c r="N960" s="41"/>
    </row>
    <row r="961" spans="1:14" x14ac:dyDescent="0.25">
      <c r="A961" s="41">
        <f t="shared" si="130"/>
        <v>9.5900000000001681E-4</v>
      </c>
      <c r="B961" s="41">
        <f t="shared" si="127"/>
        <v>0.309202691507455</v>
      </c>
      <c r="C961" s="41" t="str">
        <f t="shared" si="135"/>
        <v>0.784265533184626+0.620425316584224i</v>
      </c>
      <c r="D961" s="41" t="str">
        <f>COMPLEX(COS($A961*'Med(1)'!$B$11),SIN($A961*'Med(1)'!$B$11))</f>
        <v>-0.347525079669927-0.937670687928556i</v>
      </c>
      <c r="E961" s="41">
        <f>EXP(-A961*'Med(1)'!$B$10)</f>
        <v>0.99999999999999623</v>
      </c>
      <c r="F961" s="41" t="str">
        <f t="shared" si="131"/>
        <v>0.309202691507455-0.950996159595052i</v>
      </c>
      <c r="G961" s="41" t="str">
        <f>COMPLEX(COS(-$A961*'Med(1)'!$B$11),SIN(-$A961*'Med(1)'!$B$11))</f>
        <v>-0.347525079669927+0.937670687928556i</v>
      </c>
      <c r="H961" s="42" t="str">
        <f t="shared" si="128"/>
        <v>0</v>
      </c>
      <c r="I961" s="41">
        <f t="shared" si="129"/>
        <v>0</v>
      </c>
      <c r="J961" s="41">
        <f>EXP('Med(1)'!$B$10*(A961-$A$1002))</f>
        <v>0.99999999999999989</v>
      </c>
      <c r="K961" s="41">
        <f t="shared" si="132"/>
        <v>0</v>
      </c>
      <c r="L961" s="41">
        <f t="shared" si="133"/>
        <v>8.2055929427315901E-4</v>
      </c>
      <c r="M961" s="41">
        <f t="shared" si="134"/>
        <v>0</v>
      </c>
      <c r="N961" s="41"/>
    </row>
    <row r="962" spans="1:14" x14ac:dyDescent="0.25">
      <c r="A962" s="41">
        <f t="shared" si="130"/>
        <v>9.6000000000001683E-4</v>
      </c>
      <c r="B962" s="41">
        <f t="shared" ref="B962:B996" si="136">IMREAL(F962)</f>
        <v>0.36893652038182601</v>
      </c>
      <c r="C962" s="41" t="str">
        <f t="shared" si="135"/>
        <v>0.784265533184626+0.620425316584224i</v>
      </c>
      <c r="D962" s="41" t="str">
        <f>COMPLEX(COS($A962*'Med(1)'!$B$11),SIN($A962*'Med(1)'!$B$11))</f>
        <v>-0.287312964405546-0.957836760875515i</v>
      </c>
      <c r="E962" s="41">
        <f>EXP(-A962*'Med(1)'!$B$10)</f>
        <v>0.99999999999999623</v>
      </c>
      <c r="F962" s="41" t="str">
        <f t="shared" si="131"/>
        <v>0.368936520381826-0.92945459487193i</v>
      </c>
      <c r="G962" s="41" t="str">
        <f>COMPLEX(COS(-$A962*'Med(1)'!$B$11),SIN(-$A962*'Med(1)'!$B$11))</f>
        <v>-0.287312964405546+0.957836760875515i</v>
      </c>
      <c r="H962" s="42" t="str">
        <f t="shared" ref="H962:H1001" si="137">IMPRODUCT(IMDIV(IMPRODUCT($C962,IMPRODUCT($G962,1)),$O$1002),$R$997)</f>
        <v>0</v>
      </c>
      <c r="I962" s="41">
        <f t="shared" ref="I962:I1001" si="138">IMREAL(H962)*$J962*$E$1002</f>
        <v>0</v>
      </c>
      <c r="J962" s="41">
        <f>EXP('Med(1)'!$B$10*(A962-$A$1002))</f>
        <v>0.99999999999999989</v>
      </c>
      <c r="K962" s="41">
        <f t="shared" si="132"/>
        <v>0</v>
      </c>
      <c r="L962" s="41">
        <f t="shared" si="133"/>
        <v>9.7908038678507707E-4</v>
      </c>
      <c r="M962" s="41">
        <f t="shared" si="134"/>
        <v>0</v>
      </c>
      <c r="N962" s="41"/>
    </row>
    <row r="963" spans="1:14" x14ac:dyDescent="0.25">
      <c r="A963" s="41">
        <f>A962+$O$3</f>
        <v>9.6100000000001685E-4</v>
      </c>
      <c r="B963" s="41">
        <f t="shared" si="136"/>
        <v>0.427182734736679</v>
      </c>
      <c r="C963" s="41" t="str">
        <f t="shared" si="135"/>
        <v>0.784265533184626+0.620425316584224i</v>
      </c>
      <c r="D963" s="41" t="str">
        <f>COMPLEX(COS($A963*'Med(1)'!$B$11),SIN($A963*'Med(1)'!$B$11))</f>
        <v>-0.225942354620078-0.974140673819103i</v>
      </c>
      <c r="E963" s="41">
        <f>EXP(-A963*'Med(1)'!$B$10)</f>
        <v>0.99999999999999623</v>
      </c>
      <c r="F963" s="41" t="str">
        <f t="shared" ref="F963:F1026" si="139">IMPRODUCT($C963,IMPRODUCT($D963,$E963))</f>
        <v>0.427182734736679-0.904165311844513i</v>
      </c>
      <c r="G963" s="41" t="str">
        <f>COMPLEX(COS(-$A963*'Med(1)'!$B$11),SIN(-$A963*'Med(1)'!$B$11))</f>
        <v>-0.225942354620078+0.974140673819103i</v>
      </c>
      <c r="H963" s="42" t="str">
        <f t="shared" si="137"/>
        <v>0</v>
      </c>
      <c r="I963" s="41">
        <f t="shared" si="138"/>
        <v>0</v>
      </c>
      <c r="J963" s="41">
        <f>EXP('Med(1)'!$B$10*(A963-$A$1002))</f>
        <v>0.99999999999999989</v>
      </c>
      <c r="K963" s="41">
        <f t="shared" ref="K963:K996" si="140">IMREAL(H963)</f>
        <v>0</v>
      </c>
      <c r="L963" s="41">
        <f>IMREAL(IMDIV(F963,$P$27))</f>
        <v>1.13365366139692E-3</v>
      </c>
      <c r="M963" s="41">
        <f>IMREAL(IMDIV(I963,$P$27))</f>
        <v>0</v>
      </c>
      <c r="N963" s="41"/>
    </row>
    <row r="964" spans="1:14" x14ac:dyDescent="0.25">
      <c r="A964" s="41">
        <f>A963+$O$3</f>
        <v>9.6200000000001688E-4</v>
      </c>
      <c r="B964" s="41">
        <f t="shared" si="136"/>
        <v>0.48370647597334099</v>
      </c>
      <c r="C964" s="41" t="str">
        <f t="shared" si="135"/>
        <v>0.784265533184626+0.620425316584224i</v>
      </c>
      <c r="D964" s="41" t="str">
        <f>COMPLEX(COS($A964*'Med(1)'!$B$11),SIN($A964*'Med(1)'!$B$11))</f>
        <v>-0.163660707003602-0.986516686621712i</v>
      </c>
      <c r="E964" s="41">
        <f>EXP(-A964*'Med(1)'!$B$10)</f>
        <v>0.99999999999999623</v>
      </c>
      <c r="F964" s="41" t="str">
        <f t="shared" si="139"/>
        <v>0.483706475973341-0.875230281184011i</v>
      </c>
      <c r="G964" s="41" t="str">
        <f>COMPLEX(COS(-$A964*'Med(1)'!$B$11),SIN(-$A964*'Med(1)'!$B$11))</f>
        <v>-0.163660707003602+0.986516686621712i</v>
      </c>
      <c r="H964" s="42" t="str">
        <f t="shared" si="137"/>
        <v>0</v>
      </c>
      <c r="I964" s="41">
        <f t="shared" si="138"/>
        <v>0</v>
      </c>
      <c r="J964" s="41">
        <f>EXP('Med(1)'!$B$10*(A964-$A$1002))</f>
        <v>0.99999999999999989</v>
      </c>
      <c r="K964" s="41">
        <f t="shared" si="140"/>
        <v>0</v>
      </c>
      <c r="L964" s="41">
        <f>IMREAL(IMDIV(F964,$P$27))</f>
        <v>1.28365585249271E-3</v>
      </c>
      <c r="M964" s="41">
        <f>IMREAL(IMDIV(I964,$P$27))</f>
        <v>0</v>
      </c>
      <c r="N964" s="41"/>
    </row>
    <row r="965" spans="1:14" x14ac:dyDescent="0.25">
      <c r="A965" s="41">
        <f>A964+$O$3</f>
        <v>9.630000000000169E-4</v>
      </c>
      <c r="B965" s="41">
        <f t="shared" si="136"/>
        <v>0.53827983079637698</v>
      </c>
      <c r="C965" s="41" t="str">
        <f t="shared" si="135"/>
        <v>0.784265533184626+0.620425316584224i</v>
      </c>
      <c r="D965" s="41" t="str">
        <f>COMPLEX(COS($A965*'Med(1)'!$B$11),SIN($A965*'Med(1)'!$B$11))</f>
        <v>-0.100719151705021-0.99491489710418i</v>
      </c>
      <c r="E965" s="41">
        <f>EXP(-A965*'Med(1)'!$B$10)</f>
        <v>0.99999999999999623</v>
      </c>
      <c r="F965" s="41" t="str">
        <f t="shared" si="139"/>
        <v>0.538279830796377-0.842766173833416i</v>
      </c>
      <c r="G965" s="41" t="str">
        <f>COMPLEX(COS(-$A965*'Med(1)'!$B$11),SIN(-$A965*'Med(1)'!$B$11))</f>
        <v>-0.100719151705021+0.99491489710418i</v>
      </c>
      <c r="H965" s="42" t="str">
        <f t="shared" si="137"/>
        <v>0</v>
      </c>
      <c r="I965" s="41">
        <f t="shared" si="138"/>
        <v>0</v>
      </c>
      <c r="J965" s="41">
        <f>EXP('Med(1)'!$B$10*(A965-$A$1002))</f>
        <v>0.99999999999999989</v>
      </c>
      <c r="K965" s="41">
        <f t="shared" si="140"/>
        <v>0</v>
      </c>
      <c r="L965" s="41">
        <f>IMREAL(IMDIV(F965,$P$27))</f>
        <v>1.4284821258391299E-3</v>
      </c>
      <c r="M965" s="41">
        <f>IMREAL(IMDIV(I965,$P$27))</f>
        <v>0</v>
      </c>
      <c r="N965" s="41"/>
    </row>
    <row r="966" spans="1:14" x14ac:dyDescent="0.25">
      <c r="A966" s="41">
        <f>A965+$O$3</f>
        <v>9.6400000000001693E-4</v>
      </c>
      <c r="B966" s="41">
        <f t="shared" si="136"/>
        <v>0.59068275019864402</v>
      </c>
      <c r="C966" s="41" t="str">
        <f t="shared" si="135"/>
        <v>0.784265533184626+0.620425316584224i</v>
      </c>
      <c r="D966" s="41" t="str">
        <f>COMPLEX(COS($A966*'Med(1)'!$B$11),SIN($A966*'Med(1)'!$B$11))</f>
        <v>-0.0373714797327241-0.999301442259835i</v>
      </c>
      <c r="E966" s="41">
        <f>EXP(-A966*'Med(1)'!$B$10)</f>
        <v>0.99999999999999623</v>
      </c>
      <c r="F966" s="41" t="str">
        <f t="shared" si="139"/>
        <v>0.590682750198644-0.806903890570468i</v>
      </c>
      <c r="G966" s="41" t="str">
        <f>COMPLEX(COS(-$A966*'Med(1)'!$B$11),SIN(-$A966*'Med(1)'!$B$11))</f>
        <v>-0.0373714797327241+0.999301442259835i</v>
      </c>
      <c r="H966" s="42" t="str">
        <f t="shared" si="137"/>
        <v>0</v>
      </c>
      <c r="I966" s="41">
        <f t="shared" si="138"/>
        <v>0</v>
      </c>
      <c r="J966" s="41">
        <f>EXP('Med(1)'!$B$10*(A966-$A$1002))</f>
        <v>0.99999999999999989</v>
      </c>
      <c r="K966" s="41">
        <f t="shared" si="140"/>
        <v>0</v>
      </c>
      <c r="L966" s="41">
        <f>IMREAL(IMDIV(F966,$P$27))</f>
        <v>1.56754851737971E-3</v>
      </c>
      <c r="M966" s="41">
        <f>IMREAL(IMDIV(I966,$P$27))</f>
        <v>0</v>
      </c>
      <c r="N966" s="41"/>
    </row>
    <row r="967" spans="1:14" x14ac:dyDescent="0.25">
      <c r="A967" s="41">
        <f>A966+$O$3</f>
        <v>9.6500000000001695E-4</v>
      </c>
      <c r="B967" s="41">
        <f t="shared" si="136"/>
        <v>0.64070393673610904</v>
      </c>
      <c r="C967" s="41" t="str">
        <f t="shared" si="135"/>
        <v>0.784265533184626+0.620425316584224i</v>
      </c>
      <c r="D967" s="41" t="str">
        <f>COMPLEX(COS($A967*'Med(1)'!$B$11),SIN($A967*'Med(1)'!$B$11))</f>
        <v>0.0261268803737021-0.999658634795868i</v>
      </c>
      <c r="E967" s="41">
        <f>EXP(-A967*'Med(1)'!$B$10)</f>
        <v>0.99999999999999623</v>
      </c>
      <c r="F967" s="41" t="str">
        <f t="shared" si="139"/>
        <v>0.640703936736109-0.767788034193581i</v>
      </c>
      <c r="G967" s="41" t="str">
        <f>COMPLEX(COS(-$A967*'Med(1)'!$B$11),SIN(-$A967*'Med(1)'!$B$11))</f>
        <v>0.0261268803737021+0.999658634795868i</v>
      </c>
      <c r="H967" s="42" t="str">
        <f t="shared" si="137"/>
        <v>0</v>
      </c>
      <c r="I967" s="41">
        <f t="shared" si="138"/>
        <v>0</v>
      </c>
      <c r="J967" s="41">
        <f>EXP('Med(1)'!$B$10*(A967-$A$1002))</f>
        <v>0.99999999999999989</v>
      </c>
      <c r="K967" s="41">
        <f t="shared" si="140"/>
        <v>0</v>
      </c>
      <c r="L967" s="41">
        <f>IMREAL(IMDIV(F967,$P$27))</f>
        <v>1.70029428787666E-3</v>
      </c>
      <c r="M967" s="41">
        <f>IMREAL(IMDIV(I967,$P$27))</f>
        <v>0</v>
      </c>
      <c r="N967" s="41"/>
    </row>
    <row r="968" spans="1:14" x14ac:dyDescent="0.25">
      <c r="A968" s="41">
        <f>A967+$O$3</f>
        <v>9.6600000000001698E-4</v>
      </c>
      <c r="B968" s="41">
        <f t="shared" si="136"/>
        <v>0.68814169651491996</v>
      </c>
      <c r="C968" s="41" t="str">
        <f t="shared" si="135"/>
        <v>0.784265533184626+0.620425316584224i</v>
      </c>
      <c r="D968" s="41" t="str">
        <f>COMPLEX(COS($A968*'Med(1)'!$B$11),SIN($A968*'Med(1)'!$B$11))</f>
        <v>0.0895198924745802-0.995985034451492i</v>
      </c>
      <c r="E968" s="41">
        <f>EXP(-A968*'Med(1)'!$B$10)</f>
        <v>0.99999999999999623</v>
      </c>
      <c r="F968" s="41" t="str">
        <f t="shared" si="139"/>
        <v>0.68814169651492-0.725576326458877i</v>
      </c>
      <c r="G968" s="41" t="str">
        <f>COMPLEX(COS(-$A968*'Med(1)'!$B$11),SIN(-$A968*'Med(1)'!$B$11))</f>
        <v>0.0895198924745802+0.995985034451492i</v>
      </c>
      <c r="H968" s="42" t="str">
        <f t="shared" si="137"/>
        <v>0</v>
      </c>
      <c r="I968" s="41">
        <f t="shared" si="138"/>
        <v>0</v>
      </c>
      <c r="J968" s="41">
        <f>EXP('Med(1)'!$B$10*(A968-$A$1002))</f>
        <v>0.99999999999999989</v>
      </c>
      <c r="K968" s="41">
        <f t="shared" si="140"/>
        <v>0</v>
      </c>
      <c r="L968" s="41">
        <f>IMREAL(IMDIV(F968,$P$27))</f>
        <v>1.82618418390644E-3</v>
      </c>
      <c r="M968" s="41">
        <f>IMREAL(IMDIV(I968,$P$27))</f>
        <v>0</v>
      </c>
      <c r="N968" s="41"/>
    </row>
    <row r="969" spans="1:14" x14ac:dyDescent="0.25">
      <c r="A969" s="41">
        <f>A968+$O$3</f>
        <v>9.67000000000017E-4</v>
      </c>
      <c r="B969" s="41">
        <f t="shared" si="136"/>
        <v>0.73280475245536902</v>
      </c>
      <c r="C969" s="41" t="str">
        <f t="shared" si="135"/>
        <v>0.784265533184626+0.620425316584224i</v>
      </c>
      <c r="D969" s="41" t="str">
        <f>COMPLEX(COS($A969*'Med(1)'!$B$11),SIN($A969*'Med(1)'!$B$11))</f>
        <v>0.152551945211257-0.988295453805319i</v>
      </c>
      <c r="E969" s="41">
        <f>EXP(-A969*'Med(1)'!$B$10)</f>
        <v>0.99999999999999623</v>
      </c>
      <c r="F969" s="41" t="str">
        <f t="shared" si="139"/>
        <v>0.732804752455369-0.680438972119335i</v>
      </c>
      <c r="G969" s="41" t="str">
        <f>COMPLEX(COS(-$A969*'Med(1)'!$B$11),SIN(-$A969*'Med(1)'!$B$11))</f>
        <v>0.152551945211257+0.988295453805319i</v>
      </c>
      <c r="H969" s="42" t="str">
        <f t="shared" si="137"/>
        <v>0</v>
      </c>
      <c r="I969" s="41">
        <f t="shared" si="138"/>
        <v>0</v>
      </c>
      <c r="J969" s="41">
        <f>EXP('Med(1)'!$B$10*(A969-$A$1002))</f>
        <v>0.99999999999999989</v>
      </c>
      <c r="K969" s="41">
        <f t="shared" si="140"/>
        <v>0</v>
      </c>
      <c r="L969" s="41">
        <f>IMREAL(IMDIV(F969,$P$27))</f>
        <v>1.9447105960922601E-3</v>
      </c>
      <c r="M969" s="41">
        <f>IMREAL(IMDIV(I969,$P$27))</f>
        <v>0</v>
      </c>
      <c r="N969" s="41"/>
    </row>
    <row r="970" spans="1:14" x14ac:dyDescent="0.25">
      <c r="A970" s="41">
        <f>A969+$O$3</f>
        <v>9.6800000000001702E-4</v>
      </c>
      <c r="B970" s="41">
        <f t="shared" si="136"/>
        <v>0.774513015553425</v>
      </c>
      <c r="C970" s="41" t="str">
        <f t="shared" si="135"/>
        <v>0.784265533184626+0.620425316584224i</v>
      </c>
      <c r="D970" s="41" t="str">
        <f>COMPLEX(COS($A970*'Med(1)'!$B$11),SIN($A970*'Med(1)'!$B$11))</f>
        <v>0.214968882674325-0.976620898548537i</v>
      </c>
      <c r="E970" s="41">
        <f>EXP(-A970*'Med(1)'!$B$10)</f>
        <v>0.99999999999999623</v>
      </c>
      <c r="F970" s="41" t="str">
        <f t="shared" si="139"/>
        <v>0.774513015553425-0.632557972630439i</v>
      </c>
      <c r="G970" s="41" t="str">
        <f>COMPLEX(COS(-$A970*'Med(1)'!$B$11),SIN(-$A970*'Med(1)'!$B$11))</f>
        <v>0.214968882674325+0.976620898548537i</v>
      </c>
      <c r="H970" s="42" t="str">
        <f t="shared" si="137"/>
        <v>0</v>
      </c>
      <c r="I970" s="41">
        <f t="shared" si="138"/>
        <v>0</v>
      </c>
      <c r="J970" s="41">
        <f>EXP('Med(1)'!$B$10*(A970-$A$1002))</f>
        <v>0.99999999999999989</v>
      </c>
      <c r="K970" s="41">
        <f t="shared" si="140"/>
        <v>0</v>
      </c>
      <c r="L970" s="41">
        <f>IMREAL(IMDIV(F970,$P$27))</f>
        <v>2.05539560587095E-3</v>
      </c>
      <c r="M970" s="41">
        <f>IMREAL(IMDIV(I970,$P$27))</f>
        <v>0</v>
      </c>
      <c r="N970" s="41"/>
    </row>
    <row r="971" spans="1:14" x14ac:dyDescent="0.25">
      <c r="A971" s="41">
        <f>A970+$O$3</f>
        <v>9.6900000000001705E-4</v>
      </c>
      <c r="B971" s="41">
        <f t="shared" si="136"/>
        <v>0.81309831103012498</v>
      </c>
      <c r="C971" s="41" t="str">
        <f t="shared" si="135"/>
        <v>0.784265533184626+0.620425316584224i</v>
      </c>
      <c r="D971" s="41" t="str">
        <f>COMPLEX(COS($A971*'Med(1)'!$B$11),SIN($A971*'Med(1)'!$B$11))</f>
        <v>0.276519029203337-0.961008442464708i</v>
      </c>
      <c r="E971" s="41">
        <f>EXP(-A971*'Med(1)'!$B$10)</f>
        <v>0.99999999999999623</v>
      </c>
      <c r="F971" s="41" t="str">
        <f t="shared" si="139"/>
        <v>0.813098311030125-0.582126392289466i</v>
      </c>
      <c r="G971" s="41" t="str">
        <f>COMPLEX(COS(-$A971*'Med(1)'!$B$11),SIN(-$A971*'Med(1)'!$B$11))</f>
        <v>0.276519029203337+0.961008442464708i</v>
      </c>
      <c r="H971" s="42" t="str">
        <f t="shared" si="137"/>
        <v>0</v>
      </c>
      <c r="I971" s="41">
        <f t="shared" si="138"/>
        <v>0</v>
      </c>
      <c r="J971" s="41">
        <f>EXP('Med(1)'!$B$10*(A971-$A$1002))</f>
        <v>0.99999999999999989</v>
      </c>
      <c r="K971" s="41">
        <f t="shared" si="140"/>
        <v>0</v>
      </c>
      <c r="L971" s="41">
        <f>IMREAL(IMDIV(F971,$P$27))</f>
        <v>2.1577929125416099E-3</v>
      </c>
      <c r="M971" s="41">
        <f>IMREAL(IMDIV(I971,$P$27))</f>
        <v>0</v>
      </c>
      <c r="N971" s="41"/>
    </row>
    <row r="972" spans="1:14" x14ac:dyDescent="0.25">
      <c r="A972" s="41">
        <f>A971+$O$3</f>
        <v>9.7000000000001707E-4</v>
      </c>
      <c r="B972" s="41">
        <f t="shared" si="136"/>
        <v>0.84840505644074404</v>
      </c>
      <c r="C972" s="41" t="str">
        <f t="shared" si="135"/>
        <v>0.784265533184626+0.620425316584224i</v>
      </c>
      <c r="D972" s="41" t="str">
        <f>COMPLEX(COS($A972*'Med(1)'!$B$11),SIN($A972*'Med(1)'!$B$11))</f>
        <v>0.336954204185655-0.941521037620303i</v>
      </c>
      <c r="E972" s="41">
        <f>EXP(-A972*'Med(1)'!$B$10)</f>
        <v>0.99999999999999623</v>
      </c>
      <c r="F972" s="41" t="str">
        <f t="shared" si="139"/>
        <v>0.848405056440744-0.529347579767556i</v>
      </c>
      <c r="G972" s="41" t="str">
        <f>COMPLEX(COS(-$A972*'Med(1)'!$B$11),SIN(-$A972*'Med(1)'!$B$11))</f>
        <v>0.336954204185655+0.941521037620303i</v>
      </c>
      <c r="H972" s="42" t="str">
        <f t="shared" si="137"/>
        <v>0</v>
      </c>
      <c r="I972" s="41">
        <f t="shared" si="138"/>
        <v>0</v>
      </c>
      <c r="J972" s="41">
        <f>EXP('Med(1)'!$B$10*(A972-$A$1002))</f>
        <v>0.99999999999999989</v>
      </c>
      <c r="K972" s="41">
        <f t="shared" si="140"/>
        <v>0</v>
      </c>
      <c r="L972" s="41">
        <f>IMREAL(IMDIV(F972,$P$27))</f>
        <v>2.2514896328255699E-3</v>
      </c>
      <c r="M972" s="41">
        <f>IMREAL(IMDIV(I972,$P$27))</f>
        <v>0</v>
      </c>
      <c r="N972" s="41"/>
    </row>
    <row r="973" spans="1:14" x14ac:dyDescent="0.25">
      <c r="A973" s="41">
        <f>A972+$O$3</f>
        <v>9.710000000000171E-4</v>
      </c>
      <c r="B973" s="41">
        <f t="shared" si="136"/>
        <v>0.880290889009545</v>
      </c>
      <c r="C973" s="41" t="str">
        <f t="shared" si="135"/>
        <v>0.784265533184626+0.620425316584224i</v>
      </c>
      <c r="D973" s="41" t="str">
        <f>COMPLEX(COS($A973*'Med(1)'!$B$11),SIN($A973*'Med(1)'!$B$11))</f>
        <v>0.39603072276269-0.918237260531319i</v>
      </c>
      <c r="E973" s="41">
        <f>EXP(-A973*'Med(1)'!$B$10)</f>
        <v>0.99999999999999623</v>
      </c>
      <c r="F973" s="41" t="str">
        <f t="shared" si="139"/>
        <v>0.880290889009545-0.474434348173463i</v>
      </c>
      <c r="G973" s="41" t="str">
        <f>COMPLEX(COS(-$A973*'Med(1)'!$B$11),SIN(-$A973*'Med(1)'!$B$11))</f>
        <v>0.39603072276269+0.918237260531319i</v>
      </c>
      <c r="H973" s="42" t="str">
        <f t="shared" si="137"/>
        <v>0</v>
      </c>
      <c r="I973" s="41">
        <f t="shared" si="138"/>
        <v>0</v>
      </c>
      <c r="J973" s="41">
        <f>EXP('Med(1)'!$B$10*(A973-$A$1002))</f>
        <v>0.99999999999999989</v>
      </c>
      <c r="K973" s="41">
        <f t="shared" si="140"/>
        <v>0</v>
      </c>
      <c r="L973" s="41">
        <f>IMREAL(IMDIV(F973,$P$27))</f>
        <v>2.3361079656816202E-3</v>
      </c>
      <c r="M973" s="41">
        <f>IMREAL(IMDIV(I973,$P$27))</f>
        <v>0</v>
      </c>
      <c r="N973" s="41"/>
    </row>
    <row r="974" spans="1:14" x14ac:dyDescent="0.25">
      <c r="A974" s="41">
        <f>A973+$O$3</f>
        <v>9.7200000000001712E-4</v>
      </c>
      <c r="B974" s="41">
        <f t="shared" si="136"/>
        <v>0.90862723966062098</v>
      </c>
      <c r="C974" s="41" t="str">
        <f t="shared" si="135"/>
        <v>0.784265533184626+0.620425316584224i</v>
      </c>
      <c r="D974" s="41" t="str">
        <f>COMPLEX(COS($A974*'Med(1)'!$B$11),SIN($A974*'Med(1)'!$B$11))</f>
        <v>0.453510378408556-0.891250995329446i</v>
      </c>
      <c r="E974" s="41">
        <f>EXP(-A974*'Med(1)'!$B$10)</f>
        <v>0.99999999999999623</v>
      </c>
      <c r="F974" s="41" t="str">
        <f t="shared" si="139"/>
        <v>0.908627239660621-0.417608116955016i</v>
      </c>
      <c r="G974" s="41" t="str">
        <f>COMPLEX(COS(-$A974*'Med(1)'!$B$11),SIN(-$A974*'Med(1)'!$B$11))</f>
        <v>0.453510378408556+0.891250995329446i</v>
      </c>
      <c r="H974" s="42" t="str">
        <f t="shared" si="137"/>
        <v>0</v>
      </c>
      <c r="I974" s="41">
        <f t="shared" si="138"/>
        <v>0</v>
      </c>
      <c r="J974" s="41">
        <f>EXP('Med(1)'!$B$10*(A974-$A$1002))</f>
        <v>0.99999999999999989</v>
      </c>
      <c r="K974" s="41">
        <f t="shared" si="140"/>
        <v>0</v>
      </c>
      <c r="L974" s="41">
        <f>IMREAL(IMDIV(F974,$P$27))</f>
        <v>2.4113067156639298E-3</v>
      </c>
      <c r="M974" s="41">
        <f>IMREAL(IMDIV(I974,$P$27))</f>
        <v>0</v>
      </c>
      <c r="N974" s="41"/>
    </row>
    <row r="975" spans="1:14" x14ac:dyDescent="0.25">
      <c r="A975" s="41">
        <f>A974+$O$3</f>
        <v>9.7300000000001715E-4</v>
      </c>
      <c r="B975" s="41">
        <f t="shared" si="136"/>
        <v>0.93329985143015304</v>
      </c>
      <c r="C975" s="41" t="str">
        <f t="shared" si="135"/>
        <v>0.784265533184626+0.620425316584224i</v>
      </c>
      <c r="D975" s="41" t="str">
        <f>COMPLEX(COS($A975*'Med(1)'!$B$11),SIN($A975*'Med(1)'!$B$11))</f>
        <v>0.509161403419065-0.860671055205372i</v>
      </c>
      <c r="E975" s="41">
        <f>EXP(-A975*'Med(1)'!$B$10)</f>
        <v>0.99999999999999623</v>
      </c>
      <c r="F975" s="41" t="str">
        <f t="shared" si="139"/>
        <v>0.933299851430153-0.359098019098473i</v>
      </c>
      <c r="G975" s="41" t="str">
        <f>COMPLEX(COS(-$A975*'Med(1)'!$B$11),SIN(-$A975*'Med(1)'!$B$11))</f>
        <v>0.509161403419065+0.860671055205372i</v>
      </c>
      <c r="H975" s="42" t="str">
        <f t="shared" si="137"/>
        <v>0</v>
      </c>
      <c r="I975" s="41">
        <f t="shared" si="138"/>
        <v>0</v>
      </c>
      <c r="J975" s="41">
        <f>EXP('Med(1)'!$B$10*(A975-$A$1002))</f>
        <v>0.99999999999999989</v>
      </c>
      <c r="K975" s="41">
        <f t="shared" si="140"/>
        <v>0</v>
      </c>
      <c r="L975" s="41">
        <f>IMREAL(IMDIV(F975,$P$27))</f>
        <v>2.4767826686796701E-3</v>
      </c>
      <c r="M975" s="41">
        <f>IMREAL(IMDIV(I975,$P$27))</f>
        <v>0</v>
      </c>
      <c r="N975" s="41"/>
    </row>
    <row r="976" spans="1:14" x14ac:dyDescent="0.25">
      <c r="A976" s="41">
        <f>A975+$O$3</f>
        <v>9.7400000000001717E-4</v>
      </c>
      <c r="B976" s="41">
        <f t="shared" si="136"/>
        <v>0.95420924016985698</v>
      </c>
      <c r="C976" s="41" t="str">
        <f t="shared" si="135"/>
        <v>0.784265533184626+0.620425316584224i</v>
      </c>
      <c r="D976" s="41" t="str">
        <f>COMPLEX(COS($A976*'Med(1)'!$B$11),SIN($A976*'Med(1)'!$B$11))</f>
        <v>0.562759403438399-0.826620743655552i</v>
      </c>
      <c r="E976" s="41">
        <f>EXP(-A976*'Med(1)'!$B$10)</f>
        <v>0.99999999999999623</v>
      </c>
      <c r="F976" s="41" t="str">
        <f t="shared" si="139"/>
        <v>0.954209240169857-0.299139977225475i</v>
      </c>
      <c r="G976" s="41" t="str">
        <f>COMPLEX(COS(-$A976*'Med(1)'!$B$11),SIN(-$A976*'Med(1)'!$B$11))</f>
        <v>0.562759403438399+0.826620743655552i</v>
      </c>
      <c r="H976" s="42" t="str">
        <f t="shared" si="137"/>
        <v>0</v>
      </c>
      <c r="I976" s="41">
        <f t="shared" si="138"/>
        <v>0</v>
      </c>
      <c r="J976" s="41">
        <f>EXP('Med(1)'!$B$10*(A976-$A$1002))</f>
        <v>0.99999999999999989</v>
      </c>
      <c r="K976" s="41">
        <f t="shared" si="140"/>
        <v>0</v>
      </c>
      <c r="L976" s="41">
        <f>IMREAL(IMDIV(F976,$P$27))</f>
        <v>2.5322718145997301E-3</v>
      </c>
      <c r="M976" s="41">
        <f>IMREAL(IMDIV(I976,$P$27))</f>
        <v>0</v>
      </c>
      <c r="N976" s="41"/>
    </row>
    <row r="977" spans="1:14" x14ac:dyDescent="0.25">
      <c r="A977" s="41">
        <f>A976+$O$3</f>
        <v>9.7500000000001719E-4</v>
      </c>
      <c r="B977" s="41">
        <f t="shared" si="136"/>
        <v>0.97127109568390102</v>
      </c>
      <c r="C977" s="41" t="str">
        <f t="shared" si="135"/>
        <v>0.784265533184626+0.620425316584224i</v>
      </c>
      <c r="D977" s="41" t="str">
        <f>COMPLEX(COS($A977*'Med(1)'!$B$11),SIN($A977*'Med(1)'!$B$11))</f>
        <v>0.614088262255126-0.789237357301642i</v>
      </c>
      <c r="E977" s="41">
        <f>EXP(-A977*'Med(1)'!$B$10)</f>
        <v>0.99999999999999623</v>
      </c>
      <c r="F977" s="41" t="str">
        <f t="shared" si="139"/>
        <v>0.971271095683901-0.237975752313104i</v>
      </c>
      <c r="G977" s="41" t="str">
        <f>COMPLEX(COS(-$A977*'Med(1)'!$B$11),SIN(-$A977*'Med(1)'!$B$11))</f>
        <v>0.614088262255126+0.789237357301642i</v>
      </c>
      <c r="H977" s="42" t="str">
        <f t="shared" si="137"/>
        <v>0</v>
      </c>
      <c r="I977" s="41">
        <f t="shared" si="138"/>
        <v>0</v>
      </c>
      <c r="J977" s="41">
        <f>EXP('Med(1)'!$B$10*(A977-$A$1002))</f>
        <v>0.99999999999999989</v>
      </c>
      <c r="K977" s="41">
        <f t="shared" si="140"/>
        <v>0</v>
      </c>
      <c r="L977" s="41">
        <f>IMREAL(IMDIV(F977,$P$27))</f>
        <v>2.5775504117922102E-3</v>
      </c>
      <c r="M977" s="41">
        <f>IMREAL(IMDIV(I977,$P$27))</f>
        <v>0</v>
      </c>
      <c r="N977" s="41"/>
    </row>
    <row r="978" spans="1:14" x14ac:dyDescent="0.25">
      <c r="A978" s="41">
        <f>A977+$O$3</f>
        <v>9.7600000000001722E-4</v>
      </c>
      <c r="B978" s="41">
        <f t="shared" si="136"/>
        <v>0.98441662168188804</v>
      </c>
      <c r="C978" s="41" t="str">
        <f t="shared" si="135"/>
        <v>0.784265533184626+0.620425316584224i</v>
      </c>
      <c r="D978" s="41" t="str">
        <f>COMPLEX(COS($A978*'Med(1)'!$B$11),SIN($A978*'Med(1)'!$B$11))</f>
        <v>0.662941013219344-0.748671632287286i</v>
      </c>
      <c r="E978" s="41">
        <f>EXP(-A978*'Med(1)'!$B$10)</f>
        <v>0.99999999999999623</v>
      </c>
      <c r="F978" s="41" t="str">
        <f t="shared" si="139"/>
        <v>0.984416621681888-0.175851968872714i</v>
      </c>
      <c r="G978" s="41" t="str">
        <f>COMPLEX(COS(-$A978*'Med(1)'!$B$11),SIN(-$A978*'Med(1)'!$B$11))</f>
        <v>0.662941013219344+0.748671632287286i</v>
      </c>
      <c r="H978" s="42" t="str">
        <f t="shared" si="137"/>
        <v>0</v>
      </c>
      <c r="I978" s="41">
        <f t="shared" si="138"/>
        <v>0</v>
      </c>
      <c r="J978" s="41">
        <f>EXP('Med(1)'!$B$10*(A978-$A$1002))</f>
        <v>0.99999999999999989</v>
      </c>
      <c r="K978" s="41">
        <f t="shared" si="140"/>
        <v>0</v>
      </c>
      <c r="L978" s="41">
        <f>IMREAL(IMDIV(F978,$P$27))</f>
        <v>2.6124358892865001E-3</v>
      </c>
      <c r="M978" s="41">
        <f>IMREAL(IMDIV(I978,$P$27))</f>
        <v>0</v>
      </c>
      <c r="N978" s="41"/>
    </row>
    <row r="979" spans="1:14" x14ac:dyDescent="0.25">
      <c r="A979" s="41">
        <f>A978+$O$3</f>
        <v>9.7700000000001713E-4</v>
      </c>
      <c r="B979" s="41">
        <f t="shared" si="136"/>
        <v>0.99359281317716197</v>
      </c>
      <c r="C979" s="41" t="str">
        <f t="shared" si="135"/>
        <v>0.784265533184626+0.620425316584224i</v>
      </c>
      <c r="D979" s="41" t="str">
        <f>COMPLEX(COS($A979*'Med(1)'!$B$11),SIN($A979*'Med(1)'!$B$11))</f>
        <v>0.709120673767292-0.705087136484436i</v>
      </c>
      <c r="E979" s="41">
        <f>EXP(-A979*'Med(1)'!$B$10)</f>
        <v>0.99999999999999623</v>
      </c>
      <c r="F979" s="41" t="str">
        <f t="shared" si="139"/>
        <v>0.993592813177162-0.113019120518097i</v>
      </c>
      <c r="G979" s="41" t="str">
        <f>COMPLEX(COS(-$A979*'Med(1)'!$B$11),SIN(-$A979*'Med(1)'!$B$11))</f>
        <v>0.709120673767292+0.705087136484436i</v>
      </c>
      <c r="H979" s="42" t="str">
        <f t="shared" si="137"/>
        <v>0</v>
      </c>
      <c r="I979" s="41">
        <f t="shared" si="138"/>
        <v>0</v>
      </c>
      <c r="J979" s="41">
        <f>EXP('Med(1)'!$B$10*(A979-$A$1002))</f>
        <v>0.99999999999999989</v>
      </c>
      <c r="K979" s="41">
        <f t="shared" si="140"/>
        <v>0</v>
      </c>
      <c r="L979" s="41">
        <f>IMREAL(IMDIV(F979,$P$27))</f>
        <v>2.6367875829304598E-3</v>
      </c>
      <c r="M979" s="41">
        <f>IMREAL(IMDIV(I979,$P$27))</f>
        <v>0</v>
      </c>
      <c r="N979" s="41"/>
    </row>
    <row r="980" spans="1:14" x14ac:dyDescent="0.25">
      <c r="A980" s="41">
        <f>A979+$O$3</f>
        <v>9.7800000000001705E-4</v>
      </c>
      <c r="B980" s="41">
        <f t="shared" si="136"/>
        <v>0.99876267021187604</v>
      </c>
      <c r="C980" s="41" t="str">
        <f t="shared" si="135"/>
        <v>0.784265533184626+0.620425316584224i</v>
      </c>
      <c r="D980" s="41" t="str">
        <f>COMPLEX(COS($A980*'Med(1)'!$B$11),SIN($A980*'Med(1)'!$B$11))</f>
        <v>0.752441039688369-0.65865960996002i</v>
      </c>
      <c r="E980" s="41">
        <f>EXP(-A980*'Med(1)'!$B$10)</f>
        <v>0.99999999999999623</v>
      </c>
      <c r="F980" s="41" t="str">
        <f t="shared" si="139"/>
        <v>0.998762670211876-0.0497305599328542i</v>
      </c>
      <c r="G980" s="41" t="str">
        <f>COMPLEX(COS(-$A980*'Med(1)'!$B$11),SIN(-$A980*'Med(1)'!$B$11))</f>
        <v>0.752441039688369+0.65865960996002i</v>
      </c>
      <c r="H980" s="42" t="str">
        <f t="shared" si="137"/>
        <v>0</v>
      </c>
      <c r="I980" s="41">
        <f t="shared" si="138"/>
        <v>0</v>
      </c>
      <c r="J980" s="41">
        <f>EXP('Med(1)'!$B$10*(A980-$A$1002))</f>
        <v>0.99999999999999989</v>
      </c>
      <c r="K980" s="41">
        <f t="shared" si="140"/>
        <v>0</v>
      </c>
      <c r="L980" s="41">
        <f>IMREAL(IMDIV(F980,$P$27))</f>
        <v>2.6505073025720198E-3</v>
      </c>
      <c r="M980" s="41">
        <f>IMREAL(IMDIV(I980,$P$27))</f>
        <v>0</v>
      </c>
      <c r="N980" s="41"/>
    </row>
    <row r="981" spans="1:14" x14ac:dyDescent="0.25">
      <c r="A981" s="41">
        <f>A980+$O$3</f>
        <v>9.7900000000001697E-4</v>
      </c>
      <c r="B981" s="42">
        <f t="shared" si="136"/>
        <v>0.999905347047093</v>
      </c>
      <c r="C981" s="41" t="str">
        <f t="shared" si="135"/>
        <v>0.784265533184626+0.620425316584224i</v>
      </c>
      <c r="D981" s="41" t="str">
        <f>COMPLEX(COS($A981*'Med(1)'!$B$11),SIN($A981*'Med(1)'!$B$11))</f>
        <v>0.792727435932066-0.609576256362215i</v>
      </c>
      <c r="E981" s="41">
        <f>EXP(-A981*'Med(1)'!$B$10)</f>
        <v>0.99999999999999623</v>
      </c>
      <c r="F981" s="41" t="str">
        <f t="shared" si="139"/>
        <v>0.999905347047093+0.0137585226905511i</v>
      </c>
      <c r="G981" s="41" t="str">
        <f>COMPLEX(COS(-$A981*'Med(1)'!$B$11),SIN(-$A981*'Med(1)'!$B$11))</f>
        <v>0.792727435932066+0.609576256362215i</v>
      </c>
      <c r="H981" s="42" t="str">
        <f t="shared" si="137"/>
        <v>0</v>
      </c>
      <c r="I981" s="41">
        <f t="shared" si="138"/>
        <v>0</v>
      </c>
      <c r="J981" s="41">
        <f>EXP('Med(1)'!$B$10*(A981-$A$1002))</f>
        <v>0.99999999999999989</v>
      </c>
      <c r="K981" s="41">
        <f t="shared" si="140"/>
        <v>0</v>
      </c>
      <c r="L981" s="41">
        <f>IMREAL(IMDIV(F981,$P$27))</f>
        <v>2.6535397279785298E-3</v>
      </c>
      <c r="M981" s="41">
        <f>IMREAL(IMDIV(I981,$P$27))</f>
        <v>0</v>
      </c>
      <c r="N981" s="41"/>
    </row>
    <row r="982" spans="1:14" x14ac:dyDescent="0.25">
      <c r="A982" s="41">
        <f>A981+$O$3</f>
        <v>9.8000000000001688E-4</v>
      </c>
      <c r="B982" s="42">
        <f t="shared" si="136"/>
        <v>0.99701623621632995</v>
      </c>
      <c r="C982" s="41" t="str">
        <f t="shared" si="135"/>
        <v>0.784265533184626+0.620425316584224i</v>
      </c>
      <c r="D982" s="41" t="str">
        <f>COMPLEX(COS($A982*'Med(1)'!$B$11),SIN($A982*'Med(1)'!$B$11))</f>
        <v>0.82981742092733-0.558034988083646i</v>
      </c>
      <c r="E982" s="41">
        <f>EXP(-A982*'Med(1)'!$B$10)</f>
        <v>0.99999999999999623</v>
      </c>
      <c r="F982" s="41" t="str">
        <f t="shared" si="139"/>
        <v>0.99701623621633+0.0771921286208456i</v>
      </c>
      <c r="G982" s="41" t="str">
        <f>COMPLEX(COS(-$A982*'Med(1)'!$B$11),SIN(-$A982*'Med(1)'!$B$11))</f>
        <v>0.82981742092733+0.558034988083646i</v>
      </c>
      <c r="H982" s="42" t="str">
        <f t="shared" si="137"/>
        <v>0</v>
      </c>
      <c r="I982" s="41">
        <f t="shared" si="138"/>
        <v>0</v>
      </c>
      <c r="J982" s="41">
        <f>EXP('Med(1)'!$B$10*(A982-$A$1002))</f>
        <v>0.99999999999999989</v>
      </c>
      <c r="K982" s="41">
        <f t="shared" si="140"/>
        <v>0</v>
      </c>
      <c r="L982" s="41">
        <f>IMREAL(IMDIV(F982,$P$27))</f>
        <v>2.6458726318972798E-3</v>
      </c>
      <c r="M982" s="41">
        <f>IMREAL(IMDIV(I982,$P$27))</f>
        <v>0</v>
      </c>
      <c r="N982" s="41"/>
    </row>
    <row r="983" spans="1:14" x14ac:dyDescent="0.25">
      <c r="A983" s="41">
        <f>A982+$O$3</f>
        <v>9.810000000000168E-4</v>
      </c>
      <c r="B983" s="42">
        <f t="shared" si="136"/>
        <v>0.99010698710364997</v>
      </c>
      <c r="C983" s="41" t="str">
        <f t="shared" si="135"/>
        <v>0.784265533184626+0.620425316584224i</v>
      </c>
      <c r="D983" s="41" t="str">
        <f>COMPLEX(COS($A983*'Med(1)'!$B$11),SIN($A983*'Med(1)'!$B$11))</f>
        <v>0.863561441574474-0.504243628245133i</v>
      </c>
      <c r="E983" s="41">
        <f>EXP(-A983*'Med(1)'!$B$10)</f>
        <v>0.99999999999999623</v>
      </c>
      <c r="F983" s="41" t="str">
        <f t="shared" si="139"/>
        <v>0.99010698710365+0.140314482818152i</v>
      </c>
      <c r="G983" s="41" t="str">
        <f>COMPLEX(COS(-$A983*'Med(1)'!$B$11),SIN(-$A983*'Med(1)'!$B$11))</f>
        <v>0.863561441574474+0.504243628245133i</v>
      </c>
      <c r="H983" s="42" t="str">
        <f t="shared" si="137"/>
        <v>0</v>
      </c>
      <c r="I983" s="41">
        <f t="shared" si="138"/>
        <v>0</v>
      </c>
      <c r="J983" s="41">
        <f>EXP('Med(1)'!$B$10*(A983-$A$1002))</f>
        <v>0.99999999999999989</v>
      </c>
      <c r="K983" s="41">
        <f t="shared" si="140"/>
        <v>0</v>
      </c>
      <c r="L983" s="41">
        <f>IMREAL(IMDIV(F983,$P$27))</f>
        <v>2.6275369293578899E-3</v>
      </c>
      <c r="M983" s="41">
        <f>IMREAL(IMDIV(I983,$P$27))</f>
        <v>0</v>
      </c>
      <c r="N983" s="41"/>
    </row>
    <row r="984" spans="1:14" x14ac:dyDescent="0.25">
      <c r="A984" s="41">
        <f>A983+$O$3</f>
        <v>9.8200000000001671E-4</v>
      </c>
      <c r="B984" s="42">
        <f t="shared" si="136"/>
        <v>0.97920545897136702</v>
      </c>
      <c r="C984" s="41" t="str">
        <f t="shared" si="135"/>
        <v>0.784265533184626+0.620425316584224i</v>
      </c>
      <c r="D984" s="41" t="str">
        <f>COMPLEX(COS($A984*'Med(1)'!$B$11),SIN($A984*'Med(1)'!$B$11))</f>
        <v>0.893823436268629-0.44841907271763i</v>
      </c>
      <c r="E984" s="41">
        <f>EXP(-A984*'Med(1)'!$B$10)</f>
        <v>0.99999999999999623</v>
      </c>
      <c r="F984" s="41" t="str">
        <f t="shared" si="139"/>
        <v>0.979205458971367+0.202871065262315i</v>
      </c>
      <c r="G984" s="41" t="str">
        <f>COMPLEX(COS(-$A984*'Med(1)'!$B$11),SIN(-$A984*'Med(1)'!$B$11))</f>
        <v>0.893823436268629+0.44841907271763i</v>
      </c>
      <c r="H984" s="42" t="str">
        <f t="shared" si="137"/>
        <v>0</v>
      </c>
      <c r="I984" s="41">
        <f t="shared" si="138"/>
        <v>0</v>
      </c>
      <c r="J984" s="41">
        <f>EXP('Med(1)'!$B$10*(A984-$A$1002))</f>
        <v>0.99999999999999989</v>
      </c>
      <c r="K984" s="41">
        <f t="shared" si="140"/>
        <v>0</v>
      </c>
      <c r="L984" s="41">
        <f>IMREAL(IMDIV(F984,$P$27))</f>
        <v>2.5986065530176601E-3</v>
      </c>
      <c r="M984" s="41">
        <f>IMREAL(IMDIV(I984,$P$27))</f>
        <v>0</v>
      </c>
      <c r="N984" s="41"/>
    </row>
    <row r="985" spans="1:14" x14ac:dyDescent="0.25">
      <c r="A985" s="41">
        <f>A984+$O$3</f>
        <v>9.8300000000001663E-4</v>
      </c>
      <c r="B985" s="42">
        <f t="shared" si="136"/>
        <v>0.96435560862679004</v>
      </c>
      <c r="C985" s="41" t="str">
        <f t="shared" si="135"/>
        <v>0.784265533184626+0.620425316584224i</v>
      </c>
      <c r="D985" s="41" t="str">
        <f>COMPLEX(COS($A985*'Med(1)'!$B$11),SIN($A985*'Med(1)'!$B$11))</f>
        <v>0.920481383523138-0.390786415561403i</v>
      </c>
      <c r="E985" s="41">
        <f>EXP(-A985*'Med(1)'!$B$10)</f>
        <v>0.99999999999999623</v>
      </c>
      <c r="F985" s="41" t="str">
        <f t="shared" si="139"/>
        <v>0.96435560862679+0.264609637220655i</v>
      </c>
      <c r="G985" s="41" t="str">
        <f>COMPLEX(COS(-$A985*'Med(1)'!$B$11),SIN(-$A985*'Med(1)'!$B$11))</f>
        <v>0.920481383523138+0.390786415561403i</v>
      </c>
      <c r="H985" s="42" t="str">
        <f t="shared" si="137"/>
        <v>0</v>
      </c>
      <c r="I985" s="41">
        <f t="shared" si="138"/>
        <v>0</v>
      </c>
      <c r="J985" s="41">
        <f>EXP('Med(1)'!$B$10*(A985-$A$1002))</f>
        <v>0.99999999999999989</v>
      </c>
      <c r="K985" s="41">
        <f t="shared" si="140"/>
        <v>0</v>
      </c>
      <c r="L985" s="41">
        <f>IMREAL(IMDIV(F985,$P$27))</f>
        <v>2.5591981550525502E-3</v>
      </c>
      <c r="M985" s="41">
        <f>IMREAL(IMDIV(I985,$P$27))</f>
        <v>0</v>
      </c>
      <c r="N985" s="41"/>
    </row>
    <row r="986" spans="1:14" x14ac:dyDescent="0.25">
      <c r="A986" s="43">
        <f>A985+$O$3</f>
        <v>9.8400000000001655E-4</v>
      </c>
      <c r="B986" s="42">
        <f t="shared" si="136"/>
        <v>0.94561731318092301</v>
      </c>
      <c r="C986" s="41" t="str">
        <f t="shared" si="135"/>
        <v>0.784265533184626+0.620425316584224i</v>
      </c>
      <c r="D986" s="41" t="str">
        <f>COMPLEX(COS($A986*'Med(1)'!$B$11),SIN($A986*'Med(1)'!$B$11))</f>
        <v>0.943427793980878-0.331578041408617i</v>
      </c>
      <c r="E986" s="41">
        <f>EXP(-A986*'Med(1)'!$B$10)</f>
        <v>0.99999999999999623</v>
      </c>
      <c r="F986" s="41" t="str">
        <f t="shared" si="139"/>
        <v>0.945617313180923+0.325281258317298i</v>
      </c>
      <c r="G986" s="41" t="str">
        <f>COMPLEX(COS(-$A986*'Med(1)'!$B$11),SIN(-$A986*'Med(1)'!$B$11))</f>
        <v>0.943427793980878+0.331578041408617i</v>
      </c>
      <c r="H986" s="42" t="str">
        <f t="shared" si="137"/>
        <v>0</v>
      </c>
      <c r="I986" s="41">
        <f t="shared" si="138"/>
        <v>0</v>
      </c>
      <c r="J986" s="41">
        <f>EXP('Med(1)'!$B$10*(A986-$A$1002))</f>
        <v>0.99999999999999989</v>
      </c>
      <c r="K986" s="41">
        <f t="shared" si="140"/>
        <v>0</v>
      </c>
      <c r="L986" s="41">
        <f>IMREAL(IMDIV(F986,$P$27))</f>
        <v>2.5094706367959001E-3</v>
      </c>
      <c r="M986" s="41">
        <f>IMREAL(IMDIV(I986,$P$27))</f>
        <v>0</v>
      </c>
      <c r="N986" s="41"/>
    </row>
    <row r="987" spans="1:14" x14ac:dyDescent="0.25">
      <c r="A987" s="43">
        <f>A986+$O$3</f>
        <v>9.8500000000001646E-4</v>
      </c>
      <c r="B987" s="42">
        <f t="shared" si="136"/>
        <v>0.92306612861381998</v>
      </c>
      <c r="C987" s="41" t="str">
        <f t="shared" si="135"/>
        <v>0.784265533184626+0.620425316584224i</v>
      </c>
      <c r="D987" s="41" t="str">
        <f>COMPLEX(COS($A987*'Med(1)'!$B$11),SIN($A987*'Med(1)'!$B$11))</f>
        <v>0.962570143829536-0.271032688449172i</v>
      </c>
      <c r="E987" s="41">
        <f>EXP(-A987*'Med(1)'!$B$10)</f>
        <v>0.99999999999999611</v>
      </c>
      <c r="F987" s="41" t="str">
        <f t="shared" si="139"/>
        <v>0.92306612861382+0.384641290302908i</v>
      </c>
      <c r="G987" s="41" t="str">
        <f>COMPLEX(COS(-$A987*'Med(1)'!$B$11),SIN(-$A987*'Med(1)'!$B$11))</f>
        <v>0.962570143829536+0.271032688449172i</v>
      </c>
      <c r="H987" s="42" t="str">
        <f t="shared" si="137"/>
        <v>0</v>
      </c>
      <c r="I987" s="41">
        <f t="shared" si="138"/>
        <v>0</v>
      </c>
      <c r="J987" s="41">
        <f>EXP('Med(1)'!$B$10*(A987-$A$1002))</f>
        <v>0.99999999999999989</v>
      </c>
      <c r="K987" s="41">
        <f t="shared" si="140"/>
        <v>0</v>
      </c>
      <c r="L987" s="41">
        <f>IMREAL(IMDIV(F987,$P$27))</f>
        <v>2.44962450802131E-3</v>
      </c>
      <c r="M987" s="41">
        <f>IMREAL(IMDIV(I987,$P$27))</f>
        <v>0</v>
      </c>
      <c r="N987" s="41"/>
    </row>
    <row r="988" spans="1:14" x14ac:dyDescent="0.25">
      <c r="A988" s="43">
        <f>A987+$O$3</f>
        <v>9.8600000000001638E-4</v>
      </c>
      <c r="B988" s="42">
        <f t="shared" si="136"/>
        <v>0.89679298512008898</v>
      </c>
      <c r="C988" s="41" t="str">
        <f t="shared" si="135"/>
        <v>0.784265533184626+0.620425316584224i</v>
      </c>
      <c r="D988" s="41" t="str">
        <f>COMPLEX(COS($A988*'Med(1)'!$B$11),SIN($A988*'Med(1)'!$B$11))</f>
        <v>0.977831247873285-0.209394485797916i</v>
      </c>
      <c r="E988" s="41">
        <f>EXP(-A988*'Med(1)'!$B$10)</f>
        <v>0.99999999999999611</v>
      </c>
      <c r="F988" s="41" t="str">
        <f t="shared" si="139"/>
        <v>0.896792985120089+0.442450383477505i</v>
      </c>
      <c r="G988" s="41" t="str">
        <f>COMPLEX(COS(-$A988*'Med(1)'!$B$11),SIN(-$A988*'Med(1)'!$B$11))</f>
        <v>0.977831247873285+0.209394485797916i</v>
      </c>
      <c r="H988" s="42" t="str">
        <f t="shared" si="137"/>
        <v>0</v>
      </c>
      <c r="I988" s="41">
        <f t="shared" si="138"/>
        <v>0</v>
      </c>
      <c r="J988" s="41">
        <f>EXP('Med(1)'!$B$10*(A988-$A$1002))</f>
        <v>1</v>
      </c>
      <c r="K988" s="41">
        <f t="shared" si="140"/>
        <v>0</v>
      </c>
      <c r="L988" s="41">
        <f>IMREAL(IMDIV(F988,$P$27))</f>
        <v>2.3799010784533101E-3</v>
      </c>
      <c r="M988" s="41">
        <f>IMREAL(IMDIV(I988,$P$27))</f>
        <v>0</v>
      </c>
      <c r="N988" s="41"/>
    </row>
    <row r="989" spans="1:14" x14ac:dyDescent="0.25">
      <c r="A989" s="43">
        <f>A988+$O$3</f>
        <v>9.8700000000001629E-4</v>
      </c>
      <c r="B989" s="42">
        <f t="shared" si="136"/>
        <v>0.86690382046293102</v>
      </c>
      <c r="C989" s="41" t="str">
        <f t="shared" si="135"/>
        <v>0.784265533184626+0.620425316584224i</v>
      </c>
      <c r="D989" s="41" t="str">
        <f>COMPLEX(COS($A989*'Med(1)'!$B$11),SIN($A989*'Med(1)'!$B$11))</f>
        <v>0.989149570756572-0.146911969124674i</v>
      </c>
      <c r="E989" s="41">
        <f>EXP(-A989*'Med(1)'!$B$10)</f>
        <v>0.99999999999999611</v>
      </c>
      <c r="F989" s="41" t="str">
        <f t="shared" si="139"/>
        <v>0.866903820462931+0.498475441789028i</v>
      </c>
      <c r="G989" s="41" t="str">
        <f>COMPLEX(COS(-$A989*'Med(1)'!$B$11),SIN(-$A989*'Med(1)'!$B$11))</f>
        <v>0.989149570756572+0.146911969124674i</v>
      </c>
      <c r="H989" s="42" t="str">
        <f t="shared" si="137"/>
        <v>0</v>
      </c>
      <c r="I989" s="41">
        <f t="shared" si="138"/>
        <v>0</v>
      </c>
      <c r="J989" s="41">
        <f>EXP('Med(1)'!$B$10*(A989-$A$1002))</f>
        <v>1</v>
      </c>
      <c r="K989" s="41">
        <f t="shared" si="140"/>
        <v>0</v>
      </c>
      <c r="L989" s="41">
        <f>IMREAL(IMDIV(F989,$P$27))</f>
        <v>2.3005814847656902E-3</v>
      </c>
      <c r="M989" s="41">
        <f>IMREAL(IMDIV(I989,$P$27))</f>
        <v>0</v>
      </c>
      <c r="N989" s="41"/>
    </row>
    <row r="990" spans="1:14" x14ac:dyDescent="0.25">
      <c r="A990" s="43">
        <f>A989+$O$3</f>
        <v>9.8800000000001621E-4</v>
      </c>
      <c r="B990" s="42">
        <f t="shared" si="136"/>
        <v>0.83351915281516398</v>
      </c>
      <c r="C990" s="41" t="str">
        <f t="shared" si="135"/>
        <v>0.784265533184626+0.620425316584224i</v>
      </c>
      <c r="D990" s="41" t="str">
        <f>COMPLEX(COS($A990*'Med(1)'!$B$11),SIN($A990*'Med(1)'!$B$11))</f>
        <v>0.99647947508508-0.0838370785163959i</v>
      </c>
      <c r="E990" s="41">
        <f>EXP(-A990*'Med(1)'!$B$10)</f>
        <v>0.99999999999999611</v>
      </c>
      <c r="F990" s="41" t="str">
        <f t="shared" si="139"/>
        <v>0.833519152815164+0.552490562716037i</v>
      </c>
      <c r="G990" s="41" t="str">
        <f>COMPLEX(COS(-$A990*'Med(1)'!$B$11),SIN(-$A990*'Med(1)'!$B$11))</f>
        <v>0.99647947508508+0.0838370785163959i</v>
      </c>
      <c r="H990" s="42" t="str">
        <f t="shared" si="137"/>
        <v>0</v>
      </c>
      <c r="I990" s="41">
        <f t="shared" si="138"/>
        <v>0</v>
      </c>
      <c r="J990" s="41">
        <f>EXP('Med(1)'!$B$10*(A990-$A$1002))</f>
        <v>1</v>
      </c>
      <c r="K990" s="41">
        <f t="shared" si="140"/>
        <v>0</v>
      </c>
      <c r="L990" s="41">
        <f>IMREAL(IMDIV(F990,$P$27))</f>
        <v>2.2119855569907999E-3</v>
      </c>
      <c r="M990" s="41">
        <f>IMREAL(IMDIV(I990,$P$27))</f>
        <v>0</v>
      </c>
      <c r="N990" s="41"/>
    </row>
    <row r="991" spans="1:14" x14ac:dyDescent="0.25">
      <c r="A991" s="43">
        <f>A990+$O$3</f>
        <v>9.8900000000001612E-4</v>
      </c>
      <c r="B991" s="42">
        <f t="shared" si="136"/>
        <v>0.79677359480951904</v>
      </c>
      <c r="C991" s="41" t="str">
        <f t="shared" si="135"/>
        <v>0.784265533184626+0.620425316584224i</v>
      </c>
      <c r="D991" s="41" t="str">
        <f>COMPLEX(COS($A991*'Med(1)'!$B$11),SIN($A991*'Med(1)'!$B$11))</f>
        <v>0.999791405443438-0.0204241426120108i</v>
      </c>
      <c r="E991" s="41">
        <f>EXP(-A991*'Med(1)'!$B$10)</f>
        <v>0.99999999999999611</v>
      </c>
      <c r="F991" s="41" t="str">
        <f t="shared" si="139"/>
        <v>0.796773594809519+0.604277948144981i</v>
      </c>
      <c r="G991" s="41" t="str">
        <f>COMPLEX(COS(-$A991*'Med(1)'!$B$11),SIN(-$A991*'Med(1)'!$B$11))</f>
        <v>0.999791405443438+0.0204241426120108i</v>
      </c>
      <c r="H991" s="42" t="str">
        <f t="shared" si="137"/>
        <v>0</v>
      </c>
      <c r="I991" s="41">
        <f t="shared" si="138"/>
        <v>0</v>
      </c>
      <c r="J991" s="41">
        <f>EXP('Med(1)'!$B$10*(A991-$A$1002))</f>
        <v>1</v>
      </c>
      <c r="K991" s="41">
        <f t="shared" si="140"/>
        <v>0</v>
      </c>
      <c r="L991" s="41">
        <f>IMREAL(IMDIV(F991,$P$27))</f>
        <v>2.1144705289107201E-3</v>
      </c>
      <c r="M991" s="41">
        <f>IMREAL(IMDIV(I991,$P$27))</f>
        <v>0</v>
      </c>
      <c r="N991" s="41"/>
    </row>
    <row r="992" spans="1:14" x14ac:dyDescent="0.25">
      <c r="A992" s="43">
        <f>A991+$O$3</f>
        <v>9.9000000000001604E-4</v>
      </c>
      <c r="B992" s="42">
        <f t="shared" si="136"/>
        <v>0.756815310757741</v>
      </c>
      <c r="C992" s="41" t="str">
        <f t="shared" si="135"/>
        <v>0.784265533184626+0.620425316584224i</v>
      </c>
      <c r="D992" s="41" t="str">
        <f>COMPLEX(COS($A992*'Med(1)'!$B$11),SIN($A992*'Med(1)'!$B$11))</f>
        <v>0.999072007567656+0.0430711468936501i</v>
      </c>
      <c r="E992" s="41">
        <f>EXP(-A992*'Med(1)'!$B$10)</f>
        <v>0.99999999999999611</v>
      </c>
      <c r="F992" s="41" t="str">
        <f t="shared" si="139"/>
        <v>0.756815310757741+0.653628782569018i</v>
      </c>
      <c r="G992" s="41" t="str">
        <f>COMPLEX(COS(-$A992*'Med(1)'!$B$11),SIN(-$A992*'Med(1)'!$B$11))</f>
        <v>0.999072007567656-0.0430711468936501i</v>
      </c>
      <c r="H992" s="42" t="str">
        <f t="shared" si="137"/>
        <v>0</v>
      </c>
      <c r="I992" s="41">
        <f t="shared" si="138"/>
        <v>0</v>
      </c>
      <c r="J992" s="41">
        <f>EXP('Med(1)'!$B$10*(A992-$A$1002))</f>
        <v>1</v>
      </c>
      <c r="K992" s="41">
        <f t="shared" si="140"/>
        <v>0</v>
      </c>
      <c r="L992" s="41">
        <f>IMREAL(IMDIV(F992,$P$27))</f>
        <v>2.0084295976302E-3</v>
      </c>
      <c r="M992" s="41">
        <f>IMREAL(IMDIV(I992,$P$27))</f>
        <v>0</v>
      </c>
      <c r="N992" s="41"/>
    </row>
    <row r="993" spans="1:24" x14ac:dyDescent="0.25">
      <c r="A993" s="43">
        <f>A992+$O$3</f>
        <v>9.9100000000001596E-4</v>
      </c>
      <c r="B993" s="42">
        <f t="shared" si="136"/>
        <v>0.71380541922696705</v>
      </c>
      <c r="C993" s="41" t="str">
        <f t="shared" si="135"/>
        <v>0.784265533184626+0.620425316584224i</v>
      </c>
      <c r="D993" s="41" t="str">
        <f>COMPLEX(COS($A993*'Med(1)'!$B$11),SIN($A993*'Med(1)'!$B$11))</f>
        <v>0.99432418219178+0.106392766242112i</v>
      </c>
      <c r="E993" s="41">
        <f>EXP(-A993*'Med(1)'!$B$10)</f>
        <v>0.99999999999999611</v>
      </c>
      <c r="F993" s="41" t="str">
        <f t="shared" si="139"/>
        <v>0.713805419226967+0.700344075067539i</v>
      </c>
      <c r="G993" s="41" t="str">
        <f>COMPLEX(COS(-$A993*'Med(1)'!$B$11),SIN(-$A993*'Med(1)'!$B$11))</f>
        <v>0.99432418219178-0.106392766242112i</v>
      </c>
      <c r="H993" s="42" t="str">
        <f t="shared" si="137"/>
        <v>0</v>
      </c>
      <c r="I993" s="41">
        <f t="shared" si="138"/>
        <v>0</v>
      </c>
      <c r="J993" s="41">
        <f>EXP('Med(1)'!$B$10*(A993-$A$1002))</f>
        <v>1</v>
      </c>
      <c r="K993" s="41">
        <f t="shared" si="140"/>
        <v>0</v>
      </c>
      <c r="L993" s="41">
        <f>IMREAL(IMDIV(F993,$P$27))</f>
        <v>1.8942903381392901E-3</v>
      </c>
      <c r="M993" s="41">
        <f>IMREAL(IMDIV(I993,$P$27))</f>
        <v>0</v>
      </c>
      <c r="N993" s="41"/>
      <c r="O993" t="s">
        <v>30</v>
      </c>
      <c r="P993" t="str">
        <f>P27</f>
        <v>376.819437261195+2.30829875670045E-14i</v>
      </c>
    </row>
    <row r="994" spans="1:24" x14ac:dyDescent="0.25">
      <c r="A994" s="43">
        <f>A993+$O$3</f>
        <v>9.9200000000001587E-4</v>
      </c>
      <c r="B994" s="42">
        <f t="shared" si="136"/>
        <v>0.66791734338239495</v>
      </c>
      <c r="C994" s="41" t="str">
        <f t="shared" si="135"/>
        <v>0.784265533184626+0.620425316584224i</v>
      </c>
      <c r="D994" s="41" t="str">
        <f>COMPLEX(COS($A994*'Med(1)'!$B$11),SIN($A994*'Med(1)'!$B$11))</f>
        <v>0.985567073351639+0.169285391942382i</v>
      </c>
      <c r="E994" s="41">
        <f>EXP(-A994*'Med(1)'!$B$10)</f>
        <v>0.99999999999999611</v>
      </c>
      <c r="F994" s="41" t="str">
        <f t="shared" si="139"/>
        <v>0.667917343382395+0.744235461671235i</v>
      </c>
      <c r="G994" s="41" t="str">
        <f>COMPLEX(COS(-$A994*'Med(1)'!$B$11),SIN(-$A994*'Med(1)'!$B$11))</f>
        <v>0.985567073351639-0.169285391942382i</v>
      </c>
      <c r="H994" s="42" t="str">
        <f t="shared" si="137"/>
        <v>0</v>
      </c>
      <c r="I994" s="41">
        <f t="shared" si="138"/>
        <v>0</v>
      </c>
      <c r="J994" s="41">
        <f>EXP('Med(1)'!$B$10*(A994-$A$1002))</f>
        <v>1</v>
      </c>
      <c r="K994" s="41">
        <f t="shared" si="140"/>
        <v>0</v>
      </c>
      <c r="L994" s="41">
        <f>IMREAL(IMDIV(F994,$P$27))</f>
        <v>1.7725129792586099E-3</v>
      </c>
      <c r="M994" s="41">
        <f>IMREAL(IMDIV(I994,$P$27))</f>
        <v>0</v>
      </c>
      <c r="N994" s="41"/>
      <c r="O994" t="s">
        <v>31</v>
      </c>
      <c r="P994" t="str">
        <f>P28</f>
        <v>376.819437261195+2.30829875670045E-14i</v>
      </c>
      <c r="R994" t="str">
        <f>IMDIV($P$31,$Q$31)</f>
        <v>0</v>
      </c>
    </row>
    <row r="995" spans="1:24" x14ac:dyDescent="0.25">
      <c r="A995" s="43">
        <f>A994+$O$3</f>
        <v>9.9300000000001579E-4</v>
      </c>
      <c r="B995" s="42">
        <f t="shared" si="136"/>
        <v>0.61933611171573499</v>
      </c>
      <c r="C995" s="41" t="str">
        <f t="shared" si="135"/>
        <v>0.784265533184626+0.620425316584224i</v>
      </c>
      <c r="D995" s="41" t="str">
        <f>COMPLEX(COS($A995*'Med(1)'!$B$11),SIN($A995*'Med(1)'!$B$11))</f>
        <v>0.972835991192855+0.231495430278471i</v>
      </c>
      <c r="E995" s="41">
        <f>EXP(-A995*'Med(1)'!$B$10)</f>
        <v>0.99999999999999611</v>
      </c>
      <c r="F995" s="41" t="str">
        <f t="shared" si="139"/>
        <v>0.619336111715735+0.785125964877501i</v>
      </c>
      <c r="G995" s="41" t="str">
        <f>COMPLEX(COS(-$A995*'Med(1)'!$B$11),SIN(-$A995*'Med(1)'!$B$11))</f>
        <v>0.972835991192855-0.231495430278471i</v>
      </c>
      <c r="H995" s="42" t="str">
        <f t="shared" si="137"/>
        <v>0</v>
      </c>
      <c r="I995" s="41">
        <f t="shared" si="138"/>
        <v>0</v>
      </c>
      <c r="J995" s="41">
        <f>EXP('Med(1)'!$B$10*(A995-$A$1002))</f>
        <v>1</v>
      </c>
      <c r="K995" s="41">
        <f t="shared" si="140"/>
        <v>0</v>
      </c>
      <c r="L995" s="41">
        <f>IMREAL(IMDIV(F995,$P$27))</f>
        <v>1.6435885479188701E-3</v>
      </c>
      <c r="M995" s="41">
        <f>IMREAL(IMDIV(I995,$P$27))</f>
        <v>0</v>
      </c>
      <c r="N995" s="41"/>
    </row>
    <row r="996" spans="1:24" x14ac:dyDescent="0.25">
      <c r="A996" s="43">
        <f>A995+$O$3</f>
        <v>9.940000000000157E-4</v>
      </c>
      <c r="B996" s="42">
        <f t="shared" si="136"/>
        <v>0.56825761197896196</v>
      </c>
      <c r="C996" s="41" t="str">
        <f t="shared" si="135"/>
        <v>0.784265533184626+0.620425316584224i</v>
      </c>
      <c r="D996" s="41" t="str">
        <f>COMPLEX(COS($A996*'Med(1)'!$B$11),SIN($A996*'Med(1)'!$B$11))</f>
        <v>0.956182269594353+0.29277203984225i</v>
      </c>
      <c r="E996" s="41">
        <f>EXP(-A996*'Med(1)'!$B$10)</f>
        <v>0.99999999999999611</v>
      </c>
      <c r="F996" s="41" t="str">
        <f t="shared" si="139"/>
        <v>0.568257611978962+0.822850707253728i</v>
      </c>
      <c r="G996" s="41" t="str">
        <f>COMPLEX(COS(-$A996*'Med(1)'!$B$11),SIN(-$A996*'Med(1)'!$B$11))</f>
        <v>0.956182269594353-0.29277203984225i</v>
      </c>
      <c r="H996" s="42" t="str">
        <f t="shared" si="137"/>
        <v>0</v>
      </c>
      <c r="I996" s="41">
        <f t="shared" si="138"/>
        <v>0</v>
      </c>
      <c r="J996" s="41">
        <f>EXP('Med(1)'!$B$10*(A996-$A$1002))</f>
        <v>1</v>
      </c>
      <c r="K996" s="41">
        <f t="shared" si="140"/>
        <v>0</v>
      </c>
      <c r="L996" s="41">
        <f>IMREAL(IMDIV(F996,$P$27))</f>
        <v>1.5080368892570401E-3</v>
      </c>
      <c r="M996" s="41">
        <f>IMREAL(IMDIV(I996,$P$27))</f>
        <v>0</v>
      </c>
      <c r="N996" s="41"/>
      <c r="V996" t="s">
        <v>32</v>
      </c>
      <c r="W996" t="s">
        <v>33</v>
      </c>
    </row>
    <row r="997" spans="1:24" x14ac:dyDescent="0.25">
      <c r="A997" s="43">
        <f>A996+$O$3</f>
        <v>9.9500000000001562E-4</v>
      </c>
      <c r="B997" s="42">
        <f t="shared" ref="B997:B1002" si="141">IMREAL(F997)</f>
        <v>0.51488780133177403</v>
      </c>
      <c r="C997" s="41" t="str">
        <f t="shared" si="135"/>
        <v>0.784265533184626+0.620425316584224i</v>
      </c>
      <c r="D997" s="41" t="str">
        <f>COMPLEX(COS($A997*'Med(1)'!$B$11),SIN($A997*'Med(1)'!$B$11))</f>
        <v>0.935673059181473+0.352868142968423i</v>
      </c>
      <c r="E997" s="41">
        <f>EXP(-A997*'Med(1)'!$B$10)</f>
        <v>0.99999999999999611</v>
      </c>
      <c r="F997" s="41" t="str">
        <f t="shared" si="139"/>
        <v>0.514887801331774+0.857257576250991i</v>
      </c>
      <c r="G997" s="41" t="str">
        <f>COMPLEX(COS(-$A997*'Med(1)'!$B$11),SIN(-$A997*'Med(1)'!$B$11))</f>
        <v>0.935673059181473-0.352868142968423i</v>
      </c>
      <c r="H997" s="42" t="str">
        <f t="shared" si="137"/>
        <v>0</v>
      </c>
      <c r="I997" s="41">
        <f t="shared" si="138"/>
        <v>0</v>
      </c>
      <c r="J997" s="41">
        <f>EXP('Med(1)'!$B$10*(A997-$A$1002))</f>
        <v>1</v>
      </c>
      <c r="K997" s="41">
        <f t="shared" ref="K997:K1002" si="142">IMREAL(H997)</f>
        <v>0</v>
      </c>
      <c r="L997" s="41">
        <f t="shared" ref="L997:L1002" si="143">IMREAL(IMDIV(F997,$P$27))</f>
        <v>1.36640457051284E-3</v>
      </c>
      <c r="M997" s="41">
        <f t="shared" ref="M997:M1002" si="144">IMREAL(IMDIV(I997,$P$27))</f>
        <v>0</v>
      </c>
      <c r="N997" s="41"/>
      <c r="O997" t="s">
        <v>28</v>
      </c>
      <c r="P997" t="str">
        <f>IMSUB(P994,P993)</f>
        <v>0</v>
      </c>
      <c r="Q997" t="str">
        <f>IMSUM(P993,P994)</f>
        <v>753.63887452239+4.6165975134009E-14i</v>
      </c>
      <c r="R997" t="str">
        <f>IMDIV(P997,Q997)</f>
        <v>0</v>
      </c>
      <c r="V997" t="e">
        <f>IMARGUMENT($R$31)</f>
        <v>#DIV/0!</v>
      </c>
      <c r="W997">
        <f>IMABS(R997)</f>
        <v>0</v>
      </c>
      <c r="X997" t="e">
        <f>-DEGREES(V997)</f>
        <v>#DIV/0!</v>
      </c>
    </row>
    <row r="998" spans="1:24" x14ac:dyDescent="0.25">
      <c r="A998" s="43">
        <f>A997+$O$3</f>
        <v>9.9600000000001554E-4</v>
      </c>
      <c r="B998" s="42">
        <f t="shared" si="141"/>
        <v>0.45944187588741298</v>
      </c>
      <c r="C998" s="41" t="str">
        <f t="shared" ref="C998:C1002" si="145">C997</f>
        <v>0.784265533184626+0.620425316584224i</v>
      </c>
      <c r="D998" s="41" t="str">
        <f>COMPLEX(COS($A998*'Med(1)'!$B$11),SIN($A998*'Med(1)'!$B$11))</f>
        <v>0.911391056563271+0.411541421993563i</v>
      </c>
      <c r="E998" s="41">
        <f>EXP(-A998*'Med(1)'!$B$10)</f>
        <v>0.99999999999999611</v>
      </c>
      <c r="F998" s="41" t="str">
        <f t="shared" si="139"/>
        <v>0.459441875887413+0.888207837547635i</v>
      </c>
      <c r="G998" s="41" t="str">
        <f>COMPLEX(COS(-$A998*'Med(1)'!$B$11),SIN(-$A998*'Med(1)'!$B$11))</f>
        <v>0.911391056563271-0.411541421993563i</v>
      </c>
      <c r="H998" s="42" t="str">
        <f t="shared" si="137"/>
        <v>0</v>
      </c>
      <c r="I998" s="41">
        <f t="shared" si="138"/>
        <v>0</v>
      </c>
      <c r="J998" s="41">
        <f>EXP('Med(1)'!$B$10*(A998-$A$1002))</f>
        <v>1</v>
      </c>
      <c r="K998" s="41">
        <f t="shared" si="142"/>
        <v>0</v>
      </c>
      <c r="L998" s="41">
        <f t="shared" si="143"/>
        <v>1.2192626771769901E-3</v>
      </c>
      <c r="M998" s="41">
        <f t="shared" si="144"/>
        <v>0</v>
      </c>
      <c r="N998" s="41"/>
      <c r="O998" t="s">
        <v>29</v>
      </c>
      <c r="P998" t="str">
        <f>IMPRODUCT(2,P994)</f>
        <v>753.63887452239+4.6165975134009E-14i</v>
      </c>
      <c r="R998" t="str">
        <f>IMDIV(P998,Q997)</f>
        <v>1</v>
      </c>
      <c r="V998">
        <f>IMARGUMENT(R998)</f>
        <v>0</v>
      </c>
      <c r="W998">
        <f>IMABS(R998)</f>
        <v>1</v>
      </c>
      <c r="X998">
        <f>-DEGREES(V998)</f>
        <v>0</v>
      </c>
    </row>
    <row r="999" spans="1:24" x14ac:dyDescent="0.25">
      <c r="A999" s="43">
        <f>A998+$O$3</f>
        <v>9.9700000000001545E-4</v>
      </c>
      <c r="B999" s="42">
        <f t="shared" si="141"/>
        <v>0.40214340300553703</v>
      </c>
      <c r="C999" s="41" t="str">
        <f t="shared" si="145"/>
        <v>0.784265533184626+0.620425316584224i</v>
      </c>
      <c r="D999" s="41" t="str">
        <f>COMPLEX(COS($A999*'Med(1)'!$B$11),SIN($A999*'Med(1)'!$B$11))</f>
        <v>0.883434170885804+0.468555296321909i</v>
      </c>
      <c r="E999" s="41">
        <f>EXP(-A999*'Med(1)'!$B$10)</f>
        <v>0.99999999999999611</v>
      </c>
      <c r="F999" s="41" t="str">
        <f t="shared" si="139"/>
        <v>0.402143403005537+0.915576694449525i</v>
      </c>
      <c r="G999" s="41" t="str">
        <f>COMPLEX(COS(-$A999*'Med(1)'!$B$11),SIN(-$A999*'Med(1)'!$B$11))</f>
        <v>0.883434170885804-0.468555296321909i</v>
      </c>
      <c r="H999" s="42" t="str">
        <f t="shared" si="137"/>
        <v>0</v>
      </c>
      <c r="I999" s="41">
        <f t="shared" si="138"/>
        <v>0</v>
      </c>
      <c r="J999" s="41">
        <f>EXP('Med(1)'!$B$10*(A999-$A$1002))</f>
        <v>1</v>
      </c>
      <c r="K999" s="41">
        <f t="shared" si="142"/>
        <v>0</v>
      </c>
      <c r="L999" s="41">
        <f t="shared" si="143"/>
        <v>1.0672045102779299E-3</v>
      </c>
      <c r="M999" s="41">
        <f t="shared" si="144"/>
        <v>0</v>
      </c>
      <c r="N999" s="41"/>
    </row>
    <row r="1000" spans="1:24" x14ac:dyDescent="0.25">
      <c r="A1000" s="43">
        <f>A999+$O$3</f>
        <v>9.9800000000001537E-4</v>
      </c>
      <c r="B1000" s="42">
        <f t="shared" si="141"/>
        <v>0.34322341983073001</v>
      </c>
      <c r="C1000" s="41" t="str">
        <f t="shared" si="145"/>
        <v>0.784265533184626+0.620425316584224i</v>
      </c>
      <c r="D1000" s="41" t="str">
        <f>COMPLEX(COS($A1000*'Med(1)'!$B$11),SIN($A1000*'Med(1)'!$B$11))</f>
        <v>0.851915129045856+0.523679876358431i</v>
      </c>
      <c r="E1000" s="41">
        <f>EXP(-A1000*'Med(1)'!$B$10)</f>
        <v>0.99999999999999611</v>
      </c>
      <c r="F1000" s="41" t="str">
        <f t="shared" si="139"/>
        <v>0.34322341983073+0.939253791091466i</v>
      </c>
      <c r="G1000" s="41" t="str">
        <f>COMPLEX(COS(-$A1000*'Med(1)'!$B$11),SIN(-$A1000*'Med(1)'!$B$11))</f>
        <v>0.851915129045856-0.523679876358431i</v>
      </c>
      <c r="H1000" s="42" t="str">
        <f t="shared" si="137"/>
        <v>0</v>
      </c>
      <c r="I1000" s="41">
        <f t="shared" si="138"/>
        <v>0</v>
      </c>
      <c r="J1000" s="41">
        <f>EXP('Med(1)'!$B$10*(A1000-$A$1002))</f>
        <v>1</v>
      </c>
      <c r="K1000" s="41">
        <f t="shared" si="142"/>
        <v>0</v>
      </c>
      <c r="L1000" s="41">
        <f t="shared" si="143"/>
        <v>9.1084319409145097E-4</v>
      </c>
      <c r="M1000" s="41">
        <f t="shared" si="144"/>
        <v>0</v>
      </c>
      <c r="N1000" s="41" t="str">
        <f>IMDIV(1,D1000)</f>
        <v>0.851915129045857-0.523679876358431i</v>
      </c>
    </row>
    <row r="1001" spans="1:24" x14ac:dyDescent="0.25">
      <c r="A1001" s="43">
        <f>A1000+$O$3</f>
        <v>9.9900000000001528E-4</v>
      </c>
      <c r="B1001" s="42">
        <f t="shared" si="141"/>
        <v>0.28291950171163799</v>
      </c>
      <c r="C1001" s="41" t="str">
        <f t="shared" si="145"/>
        <v>0.784265533184626+0.620425316584224i</v>
      </c>
      <c r="D1001" s="41" t="str">
        <f>COMPLEX(COS($A1001*'Med(1)'!$B$11),SIN($A1001*'Med(1)'!$B$11))</f>
        <v>0.816961021157012+0.576692890462586i</v>
      </c>
      <c r="E1001" s="41">
        <f>EXP(-A1001*'Med(1)'!$B$10)</f>
        <v>0.99999999999999611</v>
      </c>
      <c r="F1001" s="41" t="str">
        <f t="shared" si="139"/>
        <v>0.282919501711638+0.95914365741073i</v>
      </c>
      <c r="G1001" s="41" t="str">
        <f>COMPLEX(COS(-$A1001*'Med(1)'!$B$11),SIN(-$A1001*'Med(1)'!$B$11))</f>
        <v>0.816961021157012-0.576692890462586i</v>
      </c>
      <c r="H1001" s="42" t="str">
        <f t="shared" si="137"/>
        <v>0</v>
      </c>
      <c r="I1001" s="41">
        <f t="shared" si="138"/>
        <v>0</v>
      </c>
      <c r="J1001" s="41">
        <f>EXP('Med(1)'!$B$10*(A1001-$A$1002))</f>
        <v>1</v>
      </c>
      <c r="K1001" s="41">
        <f t="shared" si="142"/>
        <v>0</v>
      </c>
      <c r="L1001" s="41">
        <f t="shared" si="143"/>
        <v>7.5080920391994101E-4</v>
      </c>
      <c r="M1001" s="41">
        <f t="shared" si="144"/>
        <v>0</v>
      </c>
      <c r="N1001" s="41"/>
    </row>
    <row r="1002" spans="1:24" x14ac:dyDescent="0.25">
      <c r="A1002" s="43">
        <f>A1001+$O$3</f>
        <v>1.0000000000000152E-3</v>
      </c>
      <c r="B1002" s="42">
        <f t="shared" si="141"/>
        <v>0.22147480425695501</v>
      </c>
      <c r="C1002" s="41" t="str">
        <f t="shared" si="145"/>
        <v>0.784265533184626+0.620425316584224i</v>
      </c>
      <c r="D1002" s="41" t="str">
        <f>COMPLEX(COS($A1002*'Med(1)'!$B$11),SIN($A1002*'Med(1)'!$B$11))</f>
        <v>0.778712788100811+0.627380581185186i</v>
      </c>
      <c r="E1002" s="41">
        <f>EXP(-A1002*'Med(1)'!$B$10)</f>
        <v>0.99999999999999611</v>
      </c>
      <c r="F1002" s="41" t="str">
        <f t="shared" si="139"/>
        <v>0.221474804256955+0.975166094098506i</v>
      </c>
      <c r="G1002" s="41" t="str">
        <f>COMPLEX(COS(-$A1002*'Med(1)'!$B$11),SIN(-$A1002*'Med(1)'!$B$11))</f>
        <v>0.778712788100811-0.627380581185186i</v>
      </c>
      <c r="H1002" s="42" t="str">
        <f>IMPRODUCT(IMDIV(IMPRODUCT($C1002,IMPRODUCT($G1002,1)),$O$1002),$R$997)</f>
        <v>0</v>
      </c>
      <c r="I1002" s="41">
        <f>IMREAL(H1002)*$J1002*$E$1002</f>
        <v>0</v>
      </c>
      <c r="J1002" s="41">
        <f>EXP('Med(1)'!$B$10*(A1002-$A$1002))</f>
        <v>1</v>
      </c>
      <c r="K1002" s="41">
        <f t="shared" si="142"/>
        <v>0</v>
      </c>
      <c r="L1002" s="41">
        <f t="shared" si="143"/>
        <v>5.8774782390919598E-4</v>
      </c>
      <c r="M1002" s="41">
        <f t="shared" si="144"/>
        <v>0</v>
      </c>
      <c r="N1002" s="41" t="s">
        <v>54</v>
      </c>
      <c r="O1002" t="str">
        <f>COMPLEX(COS(2*'Med(1)'!$B$11*$A$1002),-SIN(2*'Med(1)'!$B$11*$A$1002))</f>
        <v>0.212787212703477-0.977098563150046i</v>
      </c>
    </row>
    <row r="1003" spans="1:24" x14ac:dyDescent="0.25">
      <c r="A1003" s="41">
        <f>A1002+$O$3</f>
        <v>1.0010000000000151E-3</v>
      </c>
      <c r="B1003" s="41">
        <f t="shared" ref="B1003:B1018" si="146">IMREAL(F1004)</f>
        <v>9.6157693860887003E-2</v>
      </c>
      <c r="C1003" s="41" t="str">
        <f t="shared" ref="C1003:C1061" si="147">C1002</f>
        <v>0.784265533184626+0.620425316584224i</v>
      </c>
      <c r="D1003" s="41" t="str">
        <f>COMPLEX(COS($A1003*'Med(1)'!$B$11),SIN($A1003*'Med(1)'!$B$11))</f>
        <v>0.737324653229222+0.675538567174671i</v>
      </c>
      <c r="E1003" s="41">
        <f>EXP(-(A1003-$A$1000)*'Med(2)'!$B$10)*$E$1000</f>
        <v>0.99999999999999611</v>
      </c>
      <c r="F1003" s="41" t="str">
        <f>IMPRODUCT(IMPRODUCT($C1003,IMPRODUCT($D1003,$E1003)),$R$998)</f>
        <v>0.159137082890786+0.987256495977111i</v>
      </c>
      <c r="G1003" s="41" t="str">
        <f>COMPLEX(COS(-$A1003*'Med(1)'!$B$11),SIN(-$A1003*'Med(1)'!$B$11))</f>
        <v>0.737324653229222-0.675538567174671i</v>
      </c>
      <c r="H1003" s="41"/>
      <c r="I1003" s="41"/>
      <c r="J1003" s="41"/>
      <c r="K1003" s="41"/>
      <c r="L1003" s="41">
        <f>IMREAL(IMDIV(F1003,$P$28))</f>
        <v>4.2231654515337302E-4</v>
      </c>
      <c r="M1003" s="41"/>
      <c r="N1003" s="41"/>
      <c r="O1003" t="str">
        <f>O1002</f>
        <v>0.212787212703477-0.977098563150046i</v>
      </c>
    </row>
    <row r="1004" spans="1:24" x14ac:dyDescent="0.25">
      <c r="A1004" s="41">
        <f>A1003+$O$3</f>
        <v>1.002000000000015E-3</v>
      </c>
      <c r="B1004" s="41">
        <f t="shared" si="146"/>
        <v>3.2790580727652098E-2</v>
      </c>
      <c r="C1004" s="41" t="str">
        <f t="shared" si="147"/>
        <v>0.784265533184626+0.620425316584224i</v>
      </c>
      <c r="D1004" s="41" t="str">
        <f>COMPLEX(COS($A1004*'Med(1)'!$B$11),SIN($A1004*'Med(1)'!$B$11))</f>
        <v>0.692963500510008+0.72097266727728i</v>
      </c>
      <c r="E1004" s="41">
        <f>EXP(-(A1004-$A$1000)*'Med(2)'!$B$10)*$E$1000</f>
        <v>0.99999999999999611</v>
      </c>
      <c r="F1004" s="41" t="str">
        <f>IMPRODUCT(IMPRODUCT($C1004,IMPRODUCT($D1004,$E1004)),$R$998)</f>
        <v>0.096157693860887+0.995366112498988i</v>
      </c>
      <c r="G1004" s="41" t="str">
        <f>COMPLEX(COS(-$A1004*'Med(1)'!$B$11),SIN(-$A1004*'Med(1)'!$B$11))</f>
        <v>0.692963500510008-0.72097266727728i</v>
      </c>
      <c r="H1004" s="41"/>
      <c r="I1004" s="41"/>
      <c r="J1004" s="41"/>
      <c r="K1004" s="41"/>
      <c r="L1004" s="41">
        <f>IMREAL(IMDIV(F1004,$P$28))</f>
        <v>2.5518241457973102E-4</v>
      </c>
      <c r="M1004" s="41"/>
      <c r="N1004" s="44" t="s">
        <v>55</v>
      </c>
      <c r="O1004">
        <f>-2*'Med(1)'!B11*Sheet3!A1002</f>
        <v>-127.02007585226212</v>
      </c>
    </row>
    <row r="1005" spans="1:24" x14ac:dyDescent="0.25">
      <c r="A1005" s="41">
        <f>A1004+$O$3</f>
        <v>1.0030000000000149E-3</v>
      </c>
      <c r="B1005" s="41">
        <f t="shared" si="146"/>
        <v>-3.0708749579260099E-2</v>
      </c>
      <c r="C1005" s="41" t="str">
        <f t="shared" si="147"/>
        <v>0.784265533184626+0.620425316584224i</v>
      </c>
      <c r="D1005" s="41" t="str">
        <f>COMPLEX(COS($A1005*'Med(1)'!$B$11),SIN($A1005*'Med(1)'!$B$11))</f>
        <v>0.645808201622274+0.763499683508385i</v>
      </c>
      <c r="E1005" s="41">
        <f>EXP(-(A1005-$A$1000)*'Med(2)'!$B$10)*$E$1000</f>
        <v>0.99999999999999611</v>
      </c>
      <c r="F1005" s="41" t="str">
        <f t="shared" ref="F1005:F1068" si="148">IMPRODUCT(IMPRODUCT($C1005,IMPRODUCT($D1005,$E1005)),$R$998)</f>
        <v>0.0327905807276521+0.99946224431718i</v>
      </c>
      <c r="G1005" s="41" t="str">
        <f>COMPLEX(COS(-$A1005*'Med(1)'!$B$11),SIN(-$A1005*'Med(1)'!$B$11))</f>
        <v>0.645808201622274-0.763499683508385i</v>
      </c>
      <c r="H1005" s="41"/>
      <c r="I1005" s="41"/>
      <c r="J1005" s="41"/>
      <c r="K1005" s="41"/>
      <c r="L1005" s="41">
        <f>IMREAL(IMDIV(F1005,$P$28))</f>
        <v>8.7019345302304899E-5</v>
      </c>
      <c r="M1005" s="41"/>
      <c r="N1005" s="41" t="s">
        <v>56</v>
      </c>
      <c r="O1005">
        <f>COS(O1004)</f>
        <v>0.21278721270347734</v>
      </c>
    </row>
    <row r="1006" spans="1:24" x14ac:dyDescent="0.25">
      <c r="A1006" s="41">
        <f>A1005+$O$3</f>
        <v>1.0040000000000149E-3</v>
      </c>
      <c r="B1006" s="41">
        <f t="shared" si="146"/>
        <v>-9.40842570081801E-2</v>
      </c>
      <c r="C1006" s="41" t="str">
        <f t="shared" si="147"/>
        <v>0.784265533184626+0.620425316584224i</v>
      </c>
      <c r="D1006" s="41" t="str">
        <f>COMPLEX(COS($A1006*'Med(1)'!$B$11),SIN($A1006*'Med(1)'!$B$11))</f>
        <v>0.596048894715607+0.802948139737743i</v>
      </c>
      <c r="E1006" s="41">
        <f>EXP(-(A1006-$A$1000)*'Med(2)'!$B$10)*$E$1000</f>
        <v>0.99999999999999611</v>
      </c>
      <c r="F1006" s="41" t="str">
        <f t="shared" si="148"/>
        <v>-0.0307087495792601+0.999528375134628i</v>
      </c>
      <c r="G1006" s="41" t="str">
        <f>COMPLEX(COS(-$A1006*'Med(1)'!$B$11),SIN(-$A1006*'Med(1)'!$B$11))</f>
        <v>0.596048894715607-0.802948139737743i</v>
      </c>
      <c r="H1006" s="41"/>
      <c r="I1006" s="41"/>
      <c r="J1006" s="41"/>
      <c r="K1006" s="41"/>
      <c r="L1006" s="41">
        <f>IMREAL(IMDIV(F1006,$P$28))</f>
        <v>-8.1494600709713501E-5</v>
      </c>
      <c r="M1006" s="41"/>
      <c r="N1006" s="41" t="s">
        <v>57</v>
      </c>
      <c r="O1006">
        <f>SIN(O1004)</f>
        <v>-0.9770985631500464</v>
      </c>
    </row>
    <row r="1007" spans="1:24" x14ac:dyDescent="0.25">
      <c r="A1007" s="41">
        <f>A1006+$O$3</f>
        <v>1.0050000000000148E-3</v>
      </c>
      <c r="B1007" s="41">
        <f t="shared" si="146"/>
        <v>-0.157080400782249</v>
      </c>
      <c r="C1007" s="41" t="str">
        <f t="shared" si="147"/>
        <v>0.784265533184626+0.620425316584224i</v>
      </c>
      <c r="D1007" s="41" t="str">
        <f>COMPLEX(COS($A1007*'Med(1)'!$B$11),SIN($A1007*'Med(1)'!$B$11))</f>
        <v>0.543886217740833+0.839158973110323i</v>
      </c>
      <c r="E1007" s="41">
        <f>EXP(-(A1007-$A$1000)*'Med(2)'!$B$10)*$E$1000</f>
        <v>0.99999999999999611</v>
      </c>
      <c r="F1007" s="41" t="str">
        <f t="shared" si="148"/>
        <v>-0.0940842570081801+0.99556423830068i</v>
      </c>
      <c r="G1007" s="41" t="str">
        <f>COMPLEX(COS(-$A1007*'Med(1)'!$B$11),SIN(-$A1007*'Med(1)'!$B$11))</f>
        <v>0.543886217740833-0.839158973110323i</v>
      </c>
      <c r="H1007" s="41"/>
      <c r="I1007" s="41"/>
      <c r="J1007" s="41"/>
      <c r="K1007" s="41"/>
      <c r="L1007" s="41">
        <f>IMREAL(IMDIV(F1007,$P$28))</f>
        <v>-2.49679946692784E-4</v>
      </c>
      <c r="M1007" s="41"/>
      <c r="N1007" s="41" t="str">
        <f>COMPLEX(O1005,O1006)</f>
        <v>0.212787212703477-0.977098563150046i</v>
      </c>
    </row>
    <row r="1008" spans="1:24" x14ac:dyDescent="0.25">
      <c r="A1008" s="41">
        <f>A1007+$O$3</f>
        <v>1.0060000000000147E-3</v>
      </c>
      <c r="B1008" s="41">
        <f t="shared" si="146"/>
        <v>-0.21944316978307599</v>
      </c>
      <c r="C1008" s="41" t="str">
        <f t="shared" si="147"/>
        <v>0.784265533184626+0.620425316584224i</v>
      </c>
      <c r="D1008" s="41" t="str">
        <f>COMPLEX(COS($A1008*'Med(1)'!$B$11),SIN($A1008*'Med(1)'!$B$11))</f>
        <v>0.489530499443832+0.871986175414652i</v>
      </c>
      <c r="E1008" s="41">
        <f>EXP(-(A1008-$A$1000)*'Med(2)'!$B$10)*$E$1000</f>
        <v>0.99999999999999611</v>
      </c>
      <c r="F1008" s="41" t="str">
        <f t="shared" si="148"/>
        <v>-0.157080400782249+0.987585817886264i</v>
      </c>
      <c r="G1008" s="41" t="str">
        <f>COMPLEX(COS(-$A1008*'Med(1)'!$B$11),SIN(-$A1008*'Med(1)'!$B$11))</f>
        <v>0.489530499443832-0.871986175414652i</v>
      </c>
      <c r="H1008" s="41"/>
      <c r="I1008" s="41"/>
      <c r="J1008" s="41"/>
      <c r="K1008" s="41"/>
      <c r="L1008" s="41">
        <f>IMREAL(IMDIV(F1008,$P$28))</f>
        <v>-4.1685854085432301E-4</v>
      </c>
      <c r="M1008" s="41"/>
      <c r="N1008" s="41" t="s">
        <v>58</v>
      </c>
      <c r="O1008" t="str">
        <f>IMDIV(1,O1002)</f>
        <v>0.212787212703477+0.977098563150047i</v>
      </c>
    </row>
    <row r="1009" spans="1:14" x14ac:dyDescent="0.25">
      <c r="A1009" s="41">
        <f>A1008+$O$3</f>
        <v>1.0070000000000146E-3</v>
      </c>
      <c r="B1009" s="41">
        <f t="shared" si="146"/>
        <v>-0.28092110676663201</v>
      </c>
      <c r="C1009" s="41" t="str">
        <f t="shared" si="147"/>
        <v>0.784265533184626+0.620425316584224i</v>
      </c>
      <c r="D1009" s="41" t="str">
        <f>COMPLEX(COS($A1009*'Med(1)'!$B$11),SIN($A1009*'Med(1)'!$B$11))</f>
        <v>0.433200911284448+0.901297381812642i</v>
      </c>
      <c r="E1009" s="41">
        <f>EXP(-(A1009-$A$1000)*'Med(2)'!$B$10)*$E$1000</f>
        <v>0.99999999999999611</v>
      </c>
      <c r="F1009" s="41" t="str">
        <f t="shared" si="148"/>
        <v>-0.219443169783076+0.975625284233423i</v>
      </c>
      <c r="G1009" s="41" t="str">
        <f>COMPLEX(COS(-$A1009*'Med(1)'!$B$11),SIN(-$A1009*'Med(1)'!$B$11))</f>
        <v>0.433200911284448-0.901297381812642i</v>
      </c>
      <c r="H1009" s="41"/>
      <c r="I1009" s="41"/>
      <c r="J1009" s="41"/>
      <c r="K1009" s="41"/>
      <c r="L1009" s="41">
        <f>IMREAL(IMDIV(F1009,$P$28))</f>
        <v>-5.8235629079549697E-4</v>
      </c>
      <c r="M1009" s="41"/>
      <c r="N1009" s="41"/>
    </row>
    <row r="1010" spans="1:14" x14ac:dyDescent="0.25">
      <c r="A1010" s="41">
        <f>A1009+$O$3</f>
        <v>1.0080000000000145E-3</v>
      </c>
      <c r="B1010" s="41">
        <f t="shared" si="146"/>
        <v>-0.34126632228137599</v>
      </c>
      <c r="C1010" s="41" t="str">
        <f t="shared" si="147"/>
        <v>0.784265533184626+0.620425316584224i</v>
      </c>
      <c r="D1010" s="41" t="str">
        <f>COMPLEX(COS($A1010*'Med(1)'!$B$11),SIN($A1010*'Med(1)'!$B$11))</f>
        <v>0.375124583700006+0.92697440455705i</v>
      </c>
      <c r="E1010" s="41">
        <f>EXP(-(A1010-$A$1000)*'Med(2)'!$B$10)*$E$1000</f>
        <v>0.99999999999999611</v>
      </c>
      <c r="F1010" s="41" t="str">
        <f t="shared" si="148"/>
        <v>-0.280921106766632+0.959730864239034i</v>
      </c>
      <c r="G1010" s="41" t="str">
        <f>COMPLEX(COS(-$A1010*'Med(1)'!$B$11),SIN(-$A1010*'Med(1)'!$B$11))</f>
        <v>0.375124583700006-0.92697440455705i</v>
      </c>
      <c r="H1010" s="41"/>
      <c r="I1010" s="41"/>
      <c r="J1010" s="41"/>
      <c r="K1010" s="41"/>
      <c r="L1010" s="41">
        <f>IMREAL(IMDIV(F1010,$P$28))</f>
        <v>-7.45505881566055E-4</v>
      </c>
      <c r="M1010" s="41"/>
      <c r="N1010" s="41"/>
    </row>
    <row r="1011" spans="1:14" x14ac:dyDescent="0.25">
      <c r="A1011" s="41">
        <f>A1010+$O$3</f>
        <v>1.0090000000000144E-3</v>
      </c>
      <c r="B1011" s="41">
        <f t="shared" si="146"/>
        <v>-0.400235494200542</v>
      </c>
      <c r="C1011" s="41" t="str">
        <f t="shared" si="147"/>
        <v>0.784265533184626+0.620425316584224i</v>
      </c>
      <c r="D1011" s="41" t="str">
        <f>COMPLEX(COS($A1011*'Med(1)'!$B$11),SIN($A1011*'Med(1)'!$B$11))</f>
        <v>0.31553569027698+0.948913709544461i</v>
      </c>
      <c r="E1011" s="41">
        <f>EXP(-(A1011-$A$1000)*'Med(2)'!$B$10)*$E$1000</f>
        <v>0.99999999999999611</v>
      </c>
      <c r="F1011" s="41" t="str">
        <f t="shared" si="148"/>
        <v>-0.341266322281376+0.939966646895801i</v>
      </c>
      <c r="G1011" s="41" t="str">
        <f>COMPLEX(COS(-$A1011*'Med(1)'!$B$11),SIN(-$A1011*'Med(1)'!$B$11))</f>
        <v>0.31553569027698-0.948913709544461i</v>
      </c>
      <c r="H1011" s="41"/>
      <c r="I1011" s="41"/>
      <c r="J1011" s="41"/>
      <c r="K1011" s="41"/>
      <c r="L1011" s="41">
        <f>IMREAL(IMDIV(F1011,$P$28))</f>
        <v>-9.05649466391047E-4</v>
      </c>
      <c r="M1011" s="41"/>
      <c r="N1011" s="41"/>
    </row>
    <row r="1012" spans="1:14" x14ac:dyDescent="0.25">
      <c r="A1012" s="41">
        <f>A1011+$O$3</f>
        <v>1.0100000000000144E-3</v>
      </c>
      <c r="B1012" s="41">
        <f t="shared" si="146"/>
        <v>-0.457590848838132</v>
      </c>
      <c r="C1012" s="41" t="str">
        <f t="shared" si="147"/>
        <v>0.784265533184626+0.620425316584224i</v>
      </c>
      <c r="D1012" s="41" t="str">
        <f>COMPLEX(COS($A1012*'Med(1)'!$B$11),SIN($A1012*'Med(1)'!$B$11))</f>
        <v>0.254674503523399+0.967026833782347i</v>
      </c>
      <c r="E1012" s="41">
        <f>EXP(-(A1012-$A$1000)*'Med(2)'!$B$10)*$E$1000</f>
        <v>0.99999999999999611</v>
      </c>
      <c r="F1012" s="41" t="str">
        <f t="shared" si="148"/>
        <v>-0.400235494200542+0.916412324874584i</v>
      </c>
      <c r="G1012" s="41" t="str">
        <f>COMPLEX(COS(-$A1012*'Med(1)'!$B$11),SIN(-$A1012*'Med(1)'!$B$11))</f>
        <v>0.254674503523399-0.967026833782347i</v>
      </c>
      <c r="H1012" s="41"/>
      <c r="I1012" s="41"/>
      <c r="J1012" s="41"/>
      <c r="K1012" s="41"/>
      <c r="L1012" s="41">
        <f t="shared" ref="L1012:L1075" si="149">IMREAL(IMDIV(F1012,$P$28))</f>
        <v>-1.06214131922053E-3</v>
      </c>
      <c r="M1012" s="41"/>
      <c r="N1012" s="41"/>
    </row>
    <row r="1013" spans="1:14" x14ac:dyDescent="0.25">
      <c r="A1013" s="41">
        <f>A1012+$O$3</f>
        <v>1.0110000000000143E-3</v>
      </c>
      <c r="B1013" s="41">
        <f t="shared" ref="B1013" si="150">IMREAL(F1014)</f>
        <v>-0.51310111969269701</v>
      </c>
      <c r="C1013" s="41" t="str">
        <f t="shared" si="147"/>
        <v>0.784265533184626+0.620425316584224i</v>
      </c>
      <c r="D1013" s="41" t="str">
        <f>COMPLEX(COS($A1013*'Med(1)'!$B$11),SIN($A1013*'Med(1)'!$B$11))</f>
        <v>0.192786426049434+0.981240742086816i</v>
      </c>
      <c r="E1013" s="41">
        <f>EXP(-(A1013-$A$1000)*'Med(2)'!$B$10)*$E$1000</f>
        <v>0.99999999999999611</v>
      </c>
      <c r="F1013" s="41" t="str">
        <f t="shared" si="148"/>
        <v>-0.457590848838132+0.889162873190052i</v>
      </c>
      <c r="G1013" s="41" t="str">
        <f>COMPLEX(COS(-$A1013*'Med(1)'!$B$11),SIN(-$A1013*'Med(1)'!$B$11))</f>
        <v>0.192786426049434-0.981240742086816i</v>
      </c>
      <c r="H1013" s="41"/>
      <c r="I1013" s="41"/>
      <c r="J1013" s="41"/>
      <c r="K1013" s="41"/>
      <c r="L1013" s="41">
        <f t="shared" si="149"/>
        <v>-1.21435043840626E-3</v>
      </c>
      <c r="M1013" s="41"/>
      <c r="N1013" s="41"/>
    </row>
    <row r="1014" spans="1:14" x14ac:dyDescent="0.25">
      <c r="A1014" s="41">
        <f>A1013+$O$3</f>
        <v>1.0120000000000142E-3</v>
      </c>
      <c r="B1014" s="41">
        <f t="shared" si="146"/>
        <v>-0.56654247995297402</v>
      </c>
      <c r="C1014" s="41" t="str">
        <f t="shared" si="147"/>
        <v>0.784265533184626+0.620425316584224i</v>
      </c>
      <c r="D1014" s="41" t="str">
        <f>COMPLEX(COS($A1014*'Med(1)'!$B$11),SIN($A1014*'Med(1)'!$B$11))</f>
        <v>0.130121001062503+0.991498121572851i</v>
      </c>
      <c r="E1014" s="41">
        <f>EXP(-(A1014-$A$1000)*'Med(2)'!$B$10)*$E$1000</f>
        <v>0.99999999999999611</v>
      </c>
      <c r="F1014" s="41" t="str">
        <f t="shared" si="148"/>
        <v>-0.513101119692697+0.858328166245343i</v>
      </c>
      <c r="G1014" s="41" t="str">
        <f>COMPLEX(COS(-$A1014*'Med(1)'!$B$11),SIN(-$A1014*'Med(1)'!$B$11))</f>
        <v>0.130121001062503-0.991498121572851i</v>
      </c>
      <c r="H1014" s="41"/>
      <c r="I1014" s="41"/>
      <c r="J1014" s="41"/>
      <c r="K1014" s="41"/>
      <c r="L1014" s="41">
        <f t="shared" si="149"/>
        <v>-1.36166309100727E-3</v>
      </c>
      <c r="M1014" s="41"/>
      <c r="N1014" s="41"/>
    </row>
    <row r="1015" spans="1:14" x14ac:dyDescent="0.25">
      <c r="A1015" s="41">
        <f>A1014+$O$3</f>
        <v>1.0130000000000141E-3</v>
      </c>
      <c r="B1015" s="41">
        <f t="shared" si="146"/>
        <v>-0.61769944500557195</v>
      </c>
      <c r="C1015" s="41" t="str">
        <f t="shared" si="147"/>
        <v>0.784265533184626+0.620425316584224i</v>
      </c>
      <c r="D1015" s="41" t="str">
        <f>COMPLEX(COS($A1015*'Med(1)'!$B$11),SIN($A1015*'Med(1)'!$B$11))</f>
        <v>0.0669309061668616+0.997757612749551i</v>
      </c>
      <c r="E1015" s="41">
        <f>EXP(-(A1015-$A$1000)*'Med(2)'!$B$10)*$E$1000</f>
        <v>0.999999999999996</v>
      </c>
      <c r="F1015" s="41" t="str">
        <f t="shared" si="148"/>
        <v>-0.566542479952974+0.824032534799887i</v>
      </c>
      <c r="G1015" s="41" t="str">
        <f>COMPLEX(COS(-$A1015*'Med(1)'!$B$11),SIN(-$A1015*'Med(1)'!$B$11))</f>
        <v>0.0669309061668616-0.997757612749551i</v>
      </c>
      <c r="H1015" s="41"/>
      <c r="I1015" s="41"/>
      <c r="J1015" s="41"/>
      <c r="K1015" s="41"/>
      <c r="L1015" s="41">
        <f t="shared" si="149"/>
        <v>-1.5034852874648099E-3</v>
      </c>
      <c r="M1015" s="41"/>
      <c r="N1015" s="41"/>
    </row>
    <row r="1016" spans="1:14" x14ac:dyDescent="0.25">
      <c r="A1016" s="41">
        <f>A1015+$O$3</f>
        <v>1.014000000000014E-3</v>
      </c>
      <c r="B1016" s="41">
        <f t="shared" si="146"/>
        <v>-0.66636574130536297</v>
      </c>
      <c r="C1016" s="41" t="str">
        <f t="shared" si="147"/>
        <v>0.784265533184626+0.620425316584224i</v>
      </c>
      <c r="D1016" s="41" t="str">
        <f>COMPLEX(COS($A1016*'Med(1)'!$B$11),SIN($A1016*'Med(1)'!$B$11))</f>
        <v>0.00347093452463267+0.99999397628862i</v>
      </c>
      <c r="E1016" s="41">
        <f>EXP(-(A1016-$A$1000)*'Med(2)'!$B$10)*$E$1000</f>
        <v>0.999999999999996</v>
      </c>
      <c r="F1016" s="41" t="str">
        <f t="shared" si="148"/>
        <v>-0.617699445005572+0.786414264646694i</v>
      </c>
      <c r="G1016" s="41" t="str">
        <f>COMPLEX(COS(-$A1016*'Med(1)'!$B$11),SIN(-$A1016*'Med(1)'!$B$11))</f>
        <v>0.00347093452463267-0.99999397628862i</v>
      </c>
      <c r="H1016" s="41"/>
      <c r="I1016" s="41"/>
      <c r="J1016" s="41"/>
      <c r="K1016" s="41"/>
      <c r="L1016" s="41">
        <f t="shared" si="149"/>
        <v>-1.6392451766690801E-3</v>
      </c>
      <c r="M1016" s="41"/>
      <c r="N1016" s="41"/>
    </row>
    <row r="1017" spans="1:14" x14ac:dyDescent="0.25">
      <c r="A1017" s="41">
        <f>A1016+$O$3</f>
        <v>1.0150000000000139E-3</v>
      </c>
      <c r="B1017" s="41">
        <f t="shared" si="146"/>
        <v>-0.71234513810536604</v>
      </c>
      <c r="C1017" s="41" t="str">
        <f t="shared" si="147"/>
        <v>0.784265533184626+0.620425316584224i</v>
      </c>
      <c r="D1017" s="41" t="str">
        <f>COMPLEX(COS($A1017*'Med(1)'!$B$11),SIN($A1017*'Med(1)'!$B$11))</f>
        <v>-0.0600030325133076+0.998198194793603i</v>
      </c>
      <c r="E1017" s="41">
        <f>EXP(-(A1017-$A$1000)*'Med(2)'!$B$10)*$E$1000</f>
        <v>0.999999999999996</v>
      </c>
      <c r="F1017" s="41" t="str">
        <f t="shared" si="148"/>
        <v>-0.666365741305363+0.745625039020651i</v>
      </c>
      <c r="G1017" s="41" t="str">
        <f>COMPLEX(COS(-$A1017*'Med(1)'!$B$11),SIN(-$A1017*'Med(1)'!$B$11))</f>
        <v>-0.0600030325133076-0.998198194793603i</v>
      </c>
      <c r="H1017" s="41"/>
      <c r="I1017" s="41"/>
      <c r="J1017" s="41"/>
      <c r="K1017" s="41"/>
      <c r="L1017" s="41">
        <f t="shared" si="149"/>
        <v>-1.7683953517595901E-3</v>
      </c>
      <c r="M1017" s="41"/>
      <c r="N1017" s="41"/>
    </row>
    <row r="1018" spans="1:14" x14ac:dyDescent="0.25">
      <c r="A1018" s="41">
        <f>A1017+$O$3</f>
        <v>1.0160000000000139E-3</v>
      </c>
      <c r="B1018" s="41">
        <f t="shared" si="146"/>
        <v>-0.75545223869230804</v>
      </c>
      <c r="C1018" s="41" t="str">
        <f t="shared" si="147"/>
        <v>0.784265533184626+0.620425316584224i</v>
      </c>
      <c r="D1018" s="41" t="str">
        <f>COMPLEX(COS($A1018*'Med(1)'!$B$11),SIN($A1018*'Med(1)'!$B$11))</f>
        <v>-0.123235057164292+0.99237750915955i</v>
      </c>
      <c r="E1018" s="41">
        <f>EXP(-(A1018-$A$1000)*'Med(2)'!$B$10)*$E$1000</f>
        <v>0.999999999999996</v>
      </c>
      <c r="F1018" s="41" t="str">
        <f t="shared" si="148"/>
        <v>-0.712345138105366+0.701829326986012i</v>
      </c>
      <c r="G1018" s="41" t="str">
        <f>COMPLEX(COS(-$A1018*'Med(1)'!$B$11),SIN(-$A1018*'Med(1)'!$B$11))</f>
        <v>-0.123235057164292-0.99237750915955i</v>
      </c>
      <c r="H1018" s="41"/>
      <c r="I1018" s="41"/>
      <c r="J1018" s="41"/>
      <c r="K1018" s="41"/>
      <c r="L1018" s="41">
        <f t="shared" si="149"/>
        <v>-1.89041505736234E-3</v>
      </c>
      <c r="M1018" s="41"/>
      <c r="N1018" s="41"/>
    </row>
    <row r="1019" spans="1:14" x14ac:dyDescent="0.25">
      <c r="A1019" s="41">
        <f>A1018+$O$3</f>
        <v>1.0170000000000138E-3</v>
      </c>
      <c r="B1019" s="41">
        <f t="shared" ref="B1019:B1025" si="151">IMREAL(F1020)</f>
        <v>-0.79551322793762103</v>
      </c>
      <c r="C1019" s="41" t="str">
        <f t="shared" si="147"/>
        <v>0.784265533184626+0.620425316584224i</v>
      </c>
      <c r="D1019" s="41" t="str">
        <f>COMPLEX(COS($A1019*'Med(1)'!$B$11),SIN($A1019*'Med(1)'!$B$11))</f>
        <v>-0.185970177198282+0.982555389376517i</v>
      </c>
      <c r="E1019" s="41">
        <f>EXP(-(A1019-$A$1000)*'Med(2)'!$B$10)*$E$1000</f>
        <v>0.999999999999996</v>
      </c>
      <c r="F1019" s="41" t="str">
        <f t="shared" si="148"/>
        <v>-0.755452238692308+0.655203720269331i</v>
      </c>
      <c r="G1019" s="41" t="str">
        <f>COMPLEX(COS(-$A1019*'Med(1)'!$B$11),SIN(-$A1019*'Med(1)'!$B$11))</f>
        <v>-0.185970177198282-0.982555389376517i</v>
      </c>
      <c r="H1019" s="41"/>
      <c r="I1019" s="41"/>
      <c r="J1019" s="41"/>
      <c r="K1019" s="41"/>
      <c r="L1019" s="41">
        <f t="shared" si="149"/>
        <v>-2.0048122893635699E-3</v>
      </c>
      <c r="M1019" s="41"/>
      <c r="N1019" s="41"/>
    </row>
    <row r="1020" spans="1:14" x14ac:dyDescent="0.25">
      <c r="A1020" s="41">
        <f>A1019+$O$3</f>
        <v>1.0180000000000137E-3</v>
      </c>
      <c r="B1020" s="41">
        <f t="shared" si="151"/>
        <v>-0.83236657314943296</v>
      </c>
      <c r="C1020" s="41" t="str">
        <f t="shared" si="147"/>
        <v>0.784265533184626+0.620425316584224i</v>
      </c>
      <c r="D1020" s="41" t="str">
        <f>COMPLEX(COS($A1020*'Med(1)'!$B$11),SIN($A1020*'Med(1)'!$B$11))</f>
        <v>-0.247955433988834+0.968771439894575i</v>
      </c>
      <c r="E1020" s="41">
        <f>EXP(-(A1020-$A$1000)*'Med(2)'!$B$10)*$E$1000</f>
        <v>0.999999999999996</v>
      </c>
      <c r="F1020" s="41" t="str">
        <f t="shared" si="148"/>
        <v>-0.795513227937621+0.605936221211653i</v>
      </c>
      <c r="G1020" s="41" t="str">
        <f>COMPLEX(COS(-$A1020*'Med(1)'!$B$11),SIN(-$A1020*'Med(1)'!$B$11))</f>
        <v>-0.247955433988834-0.968771439894575i</v>
      </c>
      <c r="H1020" s="41"/>
      <c r="I1020" s="41"/>
      <c r="J1020" s="41"/>
      <c r="K1020" s="41"/>
      <c r="L1020" s="41">
        <f t="shared" si="149"/>
        <v>-2.1111257787538298E-3</v>
      </c>
      <c r="M1020" s="41"/>
      <c r="N1020" s="41"/>
    </row>
    <row r="1021" spans="1:14" x14ac:dyDescent="0.25">
      <c r="A1021" s="41">
        <f>A1020+$O$3</f>
        <v>1.0190000000000136E-3</v>
      </c>
      <c r="B1021" s="41">
        <f t="shared" si="151"/>
        <v>-0.86586367539974096</v>
      </c>
      <c r="C1021" s="41" t="str">
        <f t="shared" si="147"/>
        <v>0.784265533184626+0.620425316584224i</v>
      </c>
      <c r="D1021" s="41" t="str">
        <f>COMPLEX(COS($A1021*'Med(1)'!$B$11),SIN($A1021*'Med(1)'!$B$11))</f>
        <v>-0.308940892485056+0.951081239931972i</v>
      </c>
      <c r="E1021" s="41">
        <f>EXP(-(A1021-$A$1000)*'Med(2)'!$B$10)*$E$1000</f>
        <v>0.999999999999996</v>
      </c>
      <c r="F1021" s="41" t="str">
        <f t="shared" si="148"/>
        <v>-0.832366573149433+0.554225484711287i</v>
      </c>
      <c r="G1021" s="41" t="str">
        <f>COMPLEX(COS(-$A1021*'Med(1)'!$B$11),SIN(-$A1021*'Med(1)'!$B$11))</f>
        <v>-0.308940892485056-0.951081239931972i</v>
      </c>
      <c r="H1021" s="41"/>
      <c r="I1021" s="41"/>
      <c r="J1021" s="41"/>
      <c r="K1021" s="41"/>
      <c r="L1021" s="41">
        <f t="shared" si="149"/>
        <v>-2.2089268515426202E-3</v>
      </c>
      <c r="M1021" s="41"/>
      <c r="N1021" s="41"/>
    </row>
    <row r="1022" spans="1:14" x14ac:dyDescent="0.25">
      <c r="A1022" s="41">
        <f>A1021+$O$3</f>
        <v>1.0200000000000135E-3</v>
      </c>
      <c r="B1022" s="41">
        <f t="shared" si="151"/>
        <v>-0.89586946870045903</v>
      </c>
      <c r="C1022" s="41" t="str">
        <f t="shared" si="147"/>
        <v>0.784265533184626+0.620425316584224i</v>
      </c>
      <c r="D1022" s="41" t="str">
        <f>COMPLEX(COS($A1022*'Med(1)'!$B$11),SIN($A1022*'Med(1)'!$B$11))</f>
        <v>-0.368680648992069+0.929556119370308i</v>
      </c>
      <c r="E1022" s="41">
        <f>EXP(-(A1022-$A$1000)*'Med(2)'!$B$10)*$E$1000</f>
        <v>0.999999999999996</v>
      </c>
      <c r="F1022" s="41" t="str">
        <f t="shared" si="148"/>
        <v>-0.865863675399741+0.500280017213603i</v>
      </c>
      <c r="G1022" s="41" t="str">
        <f>COMPLEX(COS(-$A1022*'Med(1)'!$B$11),SIN(-$A1022*'Med(1)'!$B$11))</f>
        <v>-0.368680648992069-0.929556119370308i</v>
      </c>
      <c r="H1022" s="41"/>
      <c r="I1022" s="41"/>
      <c r="J1022" s="41"/>
      <c r="K1022" s="41"/>
      <c r="L1022" s="41">
        <f t="shared" si="149"/>
        <v>-2.2978211572445002E-3</v>
      </c>
      <c r="M1022" s="41"/>
      <c r="N1022" s="41"/>
    </row>
    <row r="1023" spans="1:14" x14ac:dyDescent="0.25">
      <c r="A1023" s="41">
        <f>A1022+$O$3</f>
        <v>1.0210000000000134E-3</v>
      </c>
      <c r="B1023" s="41">
        <f t="shared" si="151"/>
        <v>-0.92226296461232204</v>
      </c>
      <c r="C1023" s="41" t="str">
        <f t="shared" si="147"/>
        <v>0.784265533184626+0.620425316584224i</v>
      </c>
      <c r="D1023" s="41" t="str">
        <f>COMPLEX(COS($A1023*'Med(1)'!$B$11),SIN($A1023*'Med(1)'!$B$11))</f>
        <v>-0.426933822696352+0.904282871140375i</v>
      </c>
      <c r="E1023" s="41">
        <f>EXP(-(A1023-$A$1000)*'Med(2)'!$B$10)*$E$1000</f>
        <v>0.999999999999996</v>
      </c>
      <c r="F1023" s="41" t="str">
        <f t="shared" si="148"/>
        <v>-0.895869468700459+0.444317335977732i</v>
      </c>
      <c r="G1023" s="41" t="str">
        <f>COMPLEX(COS(-$A1023*'Med(1)'!$B$11),SIN(-$A1023*'Med(1)'!$B$11))</f>
        <v>-0.426933822696352-0.904282871140375i</v>
      </c>
      <c r="H1023" s="41"/>
      <c r="I1023" s="41"/>
      <c r="J1023" s="41"/>
      <c r="K1023" s="41"/>
      <c r="L1023" s="41">
        <f t="shared" si="149"/>
        <v>-2.3774502589670801E-3</v>
      </c>
      <c r="M1023" s="41"/>
      <c r="N1023" s="41"/>
    </row>
    <row r="1024" spans="1:14" x14ac:dyDescent="0.25">
      <c r="A1024" s="41">
        <f>A1023+$O$3</f>
        <v>1.0220000000000133E-3</v>
      </c>
      <c r="B1024" s="41">
        <f t="shared" si="151"/>
        <v>-0.944937740090804</v>
      </c>
      <c r="C1024" s="41" t="str">
        <f t="shared" si="147"/>
        <v>0.784265533184626+0.620425316584224i</v>
      </c>
      <c r="D1024" s="41" t="str">
        <f>COMPLEX(COS($A1024*'Med(1)'!$B$11),SIN($A1024*'Med(1)'!$B$11))</f>
        <v>-0.483465526937918+0.875363401258381i</v>
      </c>
      <c r="E1024" s="41">
        <f>EXP(-(A1024-$A$1000)*'Med(2)'!$B$10)*$E$1000</f>
        <v>0.999999999999996</v>
      </c>
      <c r="F1024" s="41" t="str">
        <f t="shared" si="148"/>
        <v>-0.922262964612322+0.386563092010194i</v>
      </c>
      <c r="G1024" s="41" t="str">
        <f>COMPLEX(COS(-$A1024*'Med(1)'!$B$11),SIN(-$A1024*'Med(1)'!$B$11))</f>
        <v>-0.483465526937918-0.875363401258381i</v>
      </c>
      <c r="H1024" s="41"/>
      <c r="I1024" s="41"/>
      <c r="J1024" s="41"/>
      <c r="K1024" s="41"/>
      <c r="L1024" s="41">
        <f t="shared" si="149"/>
        <v>-2.44749307868917E-3</v>
      </c>
      <c r="M1024" s="41"/>
      <c r="N1024" s="41"/>
    </row>
    <row r="1025" spans="1:14" x14ac:dyDescent="0.25">
      <c r="A1025" s="41">
        <f>A1024+$O$3</f>
        <v>1.0230000000000133E-3</v>
      </c>
      <c r="B1025" s="41">
        <f t="shared" si="151"/>
        <v>-0.96380236660181695</v>
      </c>
      <c r="C1025" s="41" t="str">
        <f t="shared" si="147"/>
        <v>0.784265533184626+0.620425316584224i</v>
      </c>
      <c r="D1025" s="41" t="str">
        <f>COMPLEX(COS($A1025*'Med(1)'!$B$11),SIN($A1025*'Med(1)'!$B$11))</f>
        <v>-0.538047816313176+0.842914317923609i</v>
      </c>
      <c r="E1025" s="41">
        <f>EXP(-(A1025-$A$1000)*'Med(2)'!$B$10)*$E$1000</f>
        <v>0.999999999999996</v>
      </c>
      <c r="F1025" s="41" t="str">
        <f t="shared" si="148"/>
        <v>-0.944937740090804+0.327250160201761i</v>
      </c>
      <c r="G1025" s="41" t="str">
        <f>COMPLEX(COS(-$A1025*'Med(1)'!$B$11),SIN(-$A1025*'Med(1)'!$B$11))</f>
        <v>-0.538047816313176-0.842914317923609i</v>
      </c>
      <c r="H1025" s="41"/>
      <c r="I1025" s="41"/>
      <c r="J1025" s="41"/>
      <c r="K1025" s="41"/>
      <c r="L1025" s="41">
        <f t="shared" si="149"/>
        <v>-2.5076671919018198E-3</v>
      </c>
      <c r="M1025" s="41"/>
      <c r="N1025" s="41"/>
    </row>
    <row r="1026" spans="1:14" x14ac:dyDescent="0.25">
      <c r="A1026" s="41">
        <f>A1025+$O$3</f>
        <v>1.0240000000000132E-3</v>
      </c>
      <c r="B1026" s="41">
        <f t="shared" ref="B1026:B1089" si="152">IMREAL(F1027)</f>
        <v>-0.97878077877706204</v>
      </c>
      <c r="C1026" s="41" t="str">
        <f t="shared" si="147"/>
        <v>0.784265533184626+0.620425316584224i</v>
      </c>
      <c r="D1026" s="41" t="str">
        <f>COMPLEX(COS($A1026*'Med(1)'!$B$11),SIN($A1026*'Med(1)'!$B$11))</f>
        <v>-0.590460605789344+0.807066461334431i</v>
      </c>
      <c r="E1026" s="41">
        <f>EXP(-(A1026-$A$1000)*'Med(2)'!$B$10)*$E$1000</f>
        <v>0.999999999999996</v>
      </c>
      <c r="F1026" s="41" t="str">
        <f t="shared" si="148"/>
        <v>-0.963802366601817+0.266617700336509i</v>
      </c>
      <c r="G1026" s="41" t="str">
        <f>COMPLEX(COS(-$A1026*'Med(1)'!$B$11),SIN(-$A1026*'Med(1)'!$B$11))</f>
        <v>-0.590460605789344-0.807066461334431i</v>
      </c>
      <c r="H1026" s="41"/>
      <c r="I1026" s="41"/>
      <c r="J1026" s="41"/>
      <c r="K1026" s="41"/>
      <c r="L1026" s="41">
        <f t="shared" si="149"/>
        <v>-2.5577299663917001E-3</v>
      </c>
      <c r="M1026" s="41"/>
      <c r="N1026" s="41"/>
    </row>
    <row r="1027" spans="1:14" x14ac:dyDescent="0.25">
      <c r="A1027" s="41">
        <f t="shared" ref="A1027:A1090" si="153">A1026+$O$3</f>
        <v>1.0250000000000131E-3</v>
      </c>
      <c r="B1027" s="41">
        <f t="shared" si="152"/>
        <v>-0.98981258112246595</v>
      </c>
      <c r="C1027" s="41" t="str">
        <f t="shared" si="147"/>
        <v>0.784265533184626+0.620425316584224i</v>
      </c>
      <c r="D1027" s="41" t="str">
        <f>COMPLEX(COS($A1027*'Med(1)'!$B$11),SIN($A1027*'Med(1)'!$B$11))</f>
        <v>-0.640492558124578+0.767964376118472i</v>
      </c>
      <c r="E1027" s="41">
        <f>EXP(-(A1027-$A$1000)*'Med(2)'!$B$10)*$E$1000</f>
        <v>0.999999999999996</v>
      </c>
      <c r="F1027" s="41" t="str">
        <f t="shared" si="148"/>
        <v>-0.978780778777062+0.204910192759071i</v>
      </c>
      <c r="G1027" s="41" t="str">
        <f>COMPLEX(COS(-$A1027*'Med(1)'!$B$11),SIN(-$A1027*'Med(1)'!$B$11))</f>
        <v>-0.640492558124578-0.767964376118472i</v>
      </c>
      <c r="H1027" s="41"/>
      <c r="I1027" s="41"/>
      <c r="J1027" s="41"/>
      <c r="K1027" s="41"/>
      <c r="L1027" s="41">
        <f t="shared" si="149"/>
        <v>-2.5974795405753299E-3</v>
      </c>
      <c r="M1027" s="41"/>
      <c r="N1027" s="41"/>
    </row>
    <row r="1028" spans="1:14" x14ac:dyDescent="0.25">
      <c r="A1028" s="41">
        <f t="shared" si="153"/>
        <v>1.026000000000013E-3</v>
      </c>
      <c r="B1028" s="41">
        <f t="shared" si="152"/>
        <v>-0.99685329154303004</v>
      </c>
      <c r="C1028" s="41" t="str">
        <f t="shared" si="147"/>
        <v>0.784265533184626+0.620425316584224i</v>
      </c>
      <c r="D1028" s="41" t="str">
        <f>COMPLEX(COS($A1028*'Med(1)'!$B$11),SIN($A1028*'Med(1)'!$B$11))</f>
        <v>-0.687941936015529+0.725765728504182i</v>
      </c>
      <c r="E1028" s="41">
        <f>EXP(-(A1028-$A$1000)*'Med(2)'!$B$10)*$E$1000</f>
        <v>0.999999999999996</v>
      </c>
      <c r="F1028" s="41" t="str">
        <f t="shared" si="148"/>
        <v>-0.989812581122466+0.142376452588462i</v>
      </c>
      <c r="G1028" s="41" t="str">
        <f>COMPLEX(COS(-$A1028*'Med(1)'!$B$11),SIN(-$A1028*'Med(1)'!$B$11))</f>
        <v>-0.687941936015529-0.725765728504182i</v>
      </c>
      <c r="H1028" s="41"/>
      <c r="I1028" s="41"/>
      <c r="J1028" s="41"/>
      <c r="K1028" s="41"/>
      <c r="L1028" s="41">
        <f t="shared" si="149"/>
        <v>-2.62675563743908E-3</v>
      </c>
      <c r="M1028" s="41"/>
      <c r="N1028" s="41"/>
    </row>
    <row r="1029" spans="1:14" x14ac:dyDescent="0.25">
      <c r="A1029" s="41">
        <f t="shared" si="153"/>
        <v>1.0270000000000129E-3</v>
      </c>
      <c r="B1029" s="41">
        <f t="shared" si="152"/>
        <v>-0.99987452070219096</v>
      </c>
      <c r="C1029" s="41" t="str">
        <f t="shared" si="147"/>
        <v>0.784265533184626+0.620425316584224i</v>
      </c>
      <c r="D1029" s="41" t="str">
        <f>COMPLEX(COS($A1029*'Med(1)'!$B$11),SIN($A1029*'Med(1)'!$B$11))</f>
        <v>-0.732617415536259+0.680640670583952i</v>
      </c>
      <c r="E1029" s="41">
        <f>EXP(-(A1029-$A$1000)*'Med(2)'!$B$10)*$E$1000</f>
        <v>0.999999999999996</v>
      </c>
      <c r="F1029" s="41" t="str">
        <f t="shared" si="148"/>
        <v>-0.99685329154303+0.0792686264534645i</v>
      </c>
      <c r="G1029" s="41" t="str">
        <f>COMPLEX(COS(-$A1029*'Med(1)'!$B$11),SIN(-$A1029*'Med(1)'!$B$11))</f>
        <v>-0.732617415536259-0.680640670583952i</v>
      </c>
      <c r="H1029" s="41"/>
      <c r="I1029" s="41"/>
      <c r="J1029" s="41"/>
      <c r="K1029" s="41"/>
      <c r="L1029" s="41">
        <f t="shared" si="149"/>
        <v>-2.64544021080328E-3</v>
      </c>
      <c r="M1029" s="41"/>
      <c r="N1029" s="41"/>
    </row>
    <row r="1030" spans="1:14" x14ac:dyDescent="0.25">
      <c r="A1030" s="41">
        <f t="shared" si="153"/>
        <v>1.0280000000000128E-3</v>
      </c>
      <c r="B1030" s="41">
        <f t="shared" si="152"/>
        <v>-0.99886408649241598</v>
      </c>
      <c r="C1030" s="41" t="str">
        <f t="shared" si="147"/>
        <v>0.784265533184626+0.620425316584224i</v>
      </c>
      <c r="D1030" s="41" t="str">
        <f>COMPLEX(COS($A1030*'Med(1)'!$B$11),SIN($A1030*'Med(1)'!$B$11))</f>
        <v>-0.774338857588781+0.632771154232003i</v>
      </c>
      <c r="E1030" s="41">
        <f>EXP(-(A1030-$A$1000)*'Med(2)'!$B$10)*$E$1000</f>
        <v>0.999999999999996</v>
      </c>
      <c r="F1030" s="41" t="str">
        <f t="shared" si="148"/>
        <v>-0.999874520702191+0.0158411757946268i</v>
      </c>
      <c r="G1030" s="41" t="str">
        <f>COMPLEX(COS(-$A1030*'Med(1)'!$B$11),SIN(-$A1030*'Med(1)'!$B$11))</f>
        <v>-0.774338857588781-0.632771154232003i</v>
      </c>
      <c r="H1030" s="41"/>
      <c r="I1030" s="41"/>
      <c r="J1030" s="41"/>
      <c r="K1030" s="41"/>
      <c r="L1030" s="41">
        <f t="shared" si="149"/>
        <v>-2.65345792130442E-3</v>
      </c>
      <c r="M1030" s="41"/>
      <c r="N1030" s="41"/>
    </row>
    <row r="1031" spans="1:14" x14ac:dyDescent="0.25">
      <c r="A1031" s="41">
        <f t="shared" si="153"/>
        <v>1.0290000000000128E-3</v>
      </c>
      <c r="B1031" s="41">
        <f t="shared" si="152"/>
        <v>-0.99382606315552702</v>
      </c>
      <c r="C1031" s="41" t="str">
        <f t="shared" si="147"/>
        <v>0.784265533184626+0.620425316584224i</v>
      </c>
      <c r="D1031" s="41" t="str">
        <f>COMPLEX(COS($A1031*'Med(1)'!$B$11),SIN($A1031*'Med(1)'!$B$11))</f>
        <v>-0.812938034254349+0.582350197443664i</v>
      </c>
      <c r="E1031" s="41">
        <f>EXP(-(A1031-$A$1000)*'Med(2)'!$B$10)*$E$1000</f>
        <v>0.999999999999996</v>
      </c>
      <c r="F1031" s="41" t="str">
        <f t="shared" si="148"/>
        <v>-0.998864086492416-0.0476501491672836i</v>
      </c>
      <c r="G1031" s="41" t="str">
        <f>COMPLEX(COS(-$A1031*'Med(1)'!$B$11),SIN(-$A1031*'Med(1)'!$B$11))</f>
        <v>-0.812938034254349-0.582350197443664i</v>
      </c>
      <c r="H1031" s="41"/>
      <c r="I1031" s="41"/>
      <c r="J1031" s="41"/>
      <c r="K1031" s="41"/>
      <c r="L1031" s="41">
        <f t="shared" si="149"/>
        <v>-2.6507764401761599E-3</v>
      </c>
      <c r="M1031" s="41"/>
      <c r="N1031" s="41"/>
    </row>
    <row r="1032" spans="1:14" x14ac:dyDescent="0.25">
      <c r="A1032" s="41">
        <f t="shared" si="153"/>
        <v>1.0300000000000127E-3</v>
      </c>
      <c r="B1032" s="41">
        <f t="shared" si="152"/>
        <v>-0.98478076485467003</v>
      </c>
      <c r="C1032" s="41" t="str">
        <f t="shared" si="147"/>
        <v>0.784265533184626+0.620425316584224i</v>
      </c>
      <c r="D1032" s="41" t="str">
        <f>COMPLEX(COS($A1032*'Med(1)'!$B$11),SIN($A1032*'Med(1)'!$B$11))</f>
        <v>-0.848259307116932+0.529581106054117i</v>
      </c>
      <c r="E1032" s="41">
        <f>EXP(-(A1032-$A$1000)*'Med(2)'!$B$10)*$E$1000</f>
        <v>0.999999999999996</v>
      </c>
      <c r="F1032" s="41" t="str">
        <f t="shared" si="148"/>
        <v>-0.993826063155527-0.110949340659501i</v>
      </c>
      <c r="G1032" s="41" t="str">
        <f>COMPLEX(COS(-$A1032*'Med(1)'!$B$11),SIN(-$A1032*'Med(1)'!$B$11))</f>
        <v>-0.848259307116932-0.529581106054117i</v>
      </c>
      <c r="H1032" s="41"/>
      <c r="I1032" s="41"/>
      <c r="J1032" s="41"/>
      <c r="K1032" s="41"/>
      <c r="L1032" s="41">
        <f t="shared" si="149"/>
        <v>-2.63740657960446E-3</v>
      </c>
      <c r="M1032" s="41"/>
      <c r="N1032" s="41"/>
    </row>
    <row r="1033" spans="1:14" x14ac:dyDescent="0.25">
      <c r="A1033" s="41">
        <f t="shared" si="153"/>
        <v>1.0310000000000126E-3</v>
      </c>
      <c r="B1033" s="41">
        <f t="shared" si="152"/>
        <v>-0.97176466376417003</v>
      </c>
      <c r="C1033" s="41" t="str">
        <f t="shared" si="147"/>
        <v>0.784265533184626+0.620425316584224i</v>
      </c>
      <c r="D1033" s="41" t="str">
        <f>COMPLEX(COS($A1033*'Med(1)'!$B$11),SIN($A1033*'Med(1)'!$B$11))</f>
        <v>-0.880160254823661+0.474676653974839i</v>
      </c>
      <c r="E1033" s="41">
        <f>EXP(-(A1033-$A$1000)*'Med(2)'!$B$10)*$E$1000</f>
        <v>0.999999999999996</v>
      </c>
      <c r="F1033" s="41" t="str">
        <f t="shared" si="148"/>
        <v>-0.98478076485467-0.173801165623949i</v>
      </c>
      <c r="G1033" s="41" t="str">
        <f>COMPLEX(COS(-$A1033*'Med(1)'!$B$11),SIN(-$A1033*'Med(1)'!$B$11))</f>
        <v>-0.880160254823661-0.474676653974839i</v>
      </c>
      <c r="H1033" s="41"/>
      <c r="I1033" s="41"/>
      <c r="J1033" s="41"/>
      <c r="K1033" s="41"/>
      <c r="L1033" s="41">
        <f t="shared" si="149"/>
        <v>-2.6134022491309601E-3</v>
      </c>
      <c r="M1033" s="41"/>
      <c r="N1033" s="41"/>
    </row>
    <row r="1034" spans="1:14" x14ac:dyDescent="0.25">
      <c r="A1034" s="41">
        <f t="shared" si="153"/>
        <v>1.0320000000000125E-3</v>
      </c>
      <c r="B1034" s="41">
        <f t="shared" si="152"/>
        <v>-0.95483024300754704</v>
      </c>
      <c r="C1034" s="41" t="str">
        <f t="shared" si="147"/>
        <v>0.784265533184626+0.620425316584224i</v>
      </c>
      <c r="D1034" s="41" t="str">
        <f>COMPLEX(COS($A1034*'Med(1)'!$B$11),SIN($A1034*'Med(1)'!$B$11))</f>
        <v>-0.908512247351811+0.417858225253208i</v>
      </c>
      <c r="E1034" s="41">
        <f>EXP(-(A1034-$A$1000)*'Med(2)'!$B$10)*$E$1000</f>
        <v>0.999999999999996</v>
      </c>
      <c r="F1034" s="41" t="str">
        <f t="shared" si="148"/>
        <v>-0.97176466376417-0.235952194860102i</v>
      </c>
      <c r="G1034" s="41" t="str">
        <f>COMPLEX(COS(-$A1034*'Med(1)'!$B$11),SIN(-$A1034*'Med(1)'!$B$11))</f>
        <v>-0.908512247351811-0.417858225253208i</v>
      </c>
      <c r="H1034" s="41"/>
      <c r="I1034" s="41"/>
      <c r="J1034" s="41"/>
      <c r="K1034" s="41"/>
      <c r="L1034" s="41">
        <f t="shared" si="149"/>
        <v>-2.5788602382806102E-3</v>
      </c>
      <c r="M1034" s="41"/>
      <c r="N1034" s="41"/>
    </row>
    <row r="1035" spans="1:14" x14ac:dyDescent="0.25">
      <c r="A1035" s="41">
        <f t="shared" si="153"/>
        <v>1.0330000000000124E-3</v>
      </c>
      <c r="B1035" s="41">
        <f t="shared" si="152"/>
        <v>-0.93404578503667202</v>
      </c>
      <c r="C1035" s="41" t="str">
        <f t="shared" si="147"/>
        <v>0.784265533184626+0.620425316584224i</v>
      </c>
      <c r="D1035" s="41" t="str">
        <f>COMPLEX(COS($A1035*'Med(1)'!$B$11),SIN($A1035*'Med(1)'!$B$11))</f>
        <v>-0.933200964666883+0.359354921414469i</v>
      </c>
      <c r="E1035" s="41">
        <f>EXP(-(A1035-$A$1000)*'Med(2)'!$B$10)*$E$1000</f>
        <v>0.999999999999996</v>
      </c>
      <c r="F1035" s="41" t="str">
        <f t="shared" si="148"/>
        <v>-0.954830243007547-0.297151824894514i</v>
      </c>
      <c r="G1035" s="41" t="str">
        <f>COMPLEX(COS(-$A1035*'Med(1)'!$B$11),SIN(-$A1035*'Med(1)'!$B$11))</f>
        <v>-0.933200964666883-0.359354921414469i</v>
      </c>
      <c r="H1035" s="41"/>
      <c r="I1035" s="41"/>
      <c r="J1035" s="41"/>
      <c r="K1035" s="41"/>
      <c r="L1035" s="41">
        <f t="shared" si="149"/>
        <v>-2.5339198262899101E-3</v>
      </c>
      <c r="M1035" s="41"/>
      <c r="N1035" s="41"/>
    </row>
    <row r="1036" spans="1:14" x14ac:dyDescent="0.25">
      <c r="A1036" s="41">
        <f t="shared" si="153"/>
        <v>1.0340000000000123E-3</v>
      </c>
      <c r="B1036" s="41">
        <f t="shared" si="152"/>
        <v>-0.90949509630535696</v>
      </c>
      <c r="C1036" s="41" t="str">
        <f t="shared" si="147"/>
        <v>0.784265533184626+0.620425316584224i</v>
      </c>
      <c r="D1036" s="41" t="str">
        <f>COMPLEX(COS($A1036*'Med(1)'!$B$11),SIN($A1036*'Med(1)'!$B$11))</f>
        <v>-0.9541268576803+0.299402637685637i</v>
      </c>
      <c r="E1036" s="41">
        <f>EXP(-(A1036-$A$1000)*'Med(2)'!$B$10)*$E$1000</f>
        <v>0.999999999999996</v>
      </c>
      <c r="F1036" s="41" t="str">
        <f t="shared" si="148"/>
        <v>-0.934045785036672-0.3571532884564i</v>
      </c>
      <c r="G1036" s="41" t="str">
        <f>COMPLEX(COS(-$A1036*'Med(1)'!$B$11),SIN(-$A1036*'Med(1)'!$B$11))</f>
        <v>-0.9541268576803-0.299402637685637i</v>
      </c>
      <c r="H1036" s="41"/>
      <c r="I1036" s="41"/>
      <c r="J1036" s="41"/>
      <c r="K1036" s="41"/>
      <c r="L1036" s="41">
        <f t="shared" si="149"/>
        <v>-2.47876222050943E-3</v>
      </c>
      <c r="M1036" s="41"/>
      <c r="N1036" s="41"/>
    </row>
    <row r="1037" spans="1:14" x14ac:dyDescent="0.25">
      <c r="A1037" s="41">
        <f t="shared" si="153"/>
        <v>1.0350000000000123E-3</v>
      </c>
      <c r="B1037" s="41">
        <f t="shared" si="152"/>
        <v>-0.88127716934756795</v>
      </c>
      <c r="C1037" s="41" t="str">
        <f t="shared" si="147"/>
        <v>0.784265533184626+0.620425316584224i</v>
      </c>
      <c r="D1037" s="41" t="str">
        <f>COMPLEX(COS($A1037*'Med(1)'!$B$11),SIN($A1037*'Med(1)'!$B$11))</f>
        <v>-0.971205549648207+0.238243111825976i</v>
      </c>
      <c r="E1037" s="41">
        <f>EXP(-(A1037-$A$1000)*'Med(2)'!$B$10)*$E$1000</f>
        <v>0.999999999999996</v>
      </c>
      <c r="F1037" s="41" t="str">
        <f t="shared" si="148"/>
        <v>-0.909495096305357-0.415714649485079i</v>
      </c>
      <c r="G1037" s="41" t="str">
        <f>COMPLEX(COS(-$A1037*'Med(1)'!$B$11),SIN(-$A1037*'Med(1)'!$B$11))</f>
        <v>-0.971205549648207-0.238243111825976i</v>
      </c>
      <c r="H1037" s="41"/>
      <c r="I1037" s="41"/>
      <c r="J1037" s="41"/>
      <c r="K1037" s="41"/>
      <c r="L1037" s="41">
        <f t="shared" si="149"/>
        <v>-2.4136098257450901E-3</v>
      </c>
      <c r="M1037" s="41"/>
      <c r="N1037" s="41"/>
    </row>
    <row r="1038" spans="1:14" x14ac:dyDescent="0.25">
      <c r="A1038" s="41">
        <f t="shared" si="153"/>
        <v>1.0360000000000122E-3</v>
      </c>
      <c r="B1038" s="41">
        <f t="shared" si="152"/>
        <v>-0.84950578362273099</v>
      </c>
      <c r="C1038" s="41" t="str">
        <f t="shared" si="147"/>
        <v>0.784265533184626+0.620425316584224i</v>
      </c>
      <c r="D1038" s="41" t="str">
        <f>COMPLEX(COS($A1038*'Med(1)'!$B$11),SIN($A1038*'Med(1)'!$B$11))</f>
        <v>-0.984368176392771+0.176122949399476i</v>
      </c>
      <c r="E1038" s="41">
        <f>EXP(-(A1038-$A$1000)*'Med(2)'!$B$10)*$E$1000</f>
        <v>0.999999999999996</v>
      </c>
      <c r="F1038" s="41" t="str">
        <f t="shared" si="148"/>
        <v>-0.881277169347568-0.47259977865709i</v>
      </c>
      <c r="G1038" s="41" t="str">
        <f>COMPLEX(COS(-$A1038*'Med(1)'!$B$11),SIN(-$A1038*'Med(1)'!$B$11))</f>
        <v>-0.984368176392771-0.176122949399476i</v>
      </c>
      <c r="H1038" s="41"/>
      <c r="I1038" s="41"/>
      <c r="J1038" s="41"/>
      <c r="K1038" s="41"/>
      <c r="L1038" s="41">
        <f t="shared" si="149"/>
        <v>-2.33872534748441E-3</v>
      </c>
      <c r="M1038" s="41"/>
      <c r="N1038" s="41"/>
    </row>
    <row r="1039" spans="1:14" x14ac:dyDescent="0.25">
      <c r="A1039" s="41">
        <f t="shared" si="153"/>
        <v>1.0370000000000121E-3</v>
      </c>
      <c r="B1039" s="41">
        <f t="shared" si="152"/>
        <v>-0.81430904673770399</v>
      </c>
      <c r="C1039" s="41" t="str">
        <f t="shared" si="147"/>
        <v>0.784265533184626+0.620425316584224i</v>
      </c>
      <c r="D1039" s="41" t="str">
        <f>COMPLEX(COS($A1039*'Med(1)'!$B$11),SIN($A1039*'Med(1)'!$B$11))</f>
        <v>-0.993561663974231+0.113292629419383i</v>
      </c>
      <c r="E1039" s="41">
        <f>EXP(-(A1039-$A$1000)*'Med(2)'!$B$10)*$E$1000</f>
        <v>0.999999999999996</v>
      </c>
      <c r="F1039" s="41" t="str">
        <f t="shared" si="148"/>
        <v>-0.849505783622731-0.527579305499677i</v>
      </c>
      <c r="G1039" s="41" t="str">
        <f>COMPLEX(COS(-$A1039*'Med(1)'!$B$11),SIN(-$A1039*'Med(1)'!$B$11))</f>
        <v>-0.993561663974231-0.113292629419383i</v>
      </c>
      <c r="H1039" s="41"/>
      <c r="I1039" s="41"/>
      <c r="J1039" s="41"/>
      <c r="K1039" s="41"/>
      <c r="L1039" s="41">
        <f t="shared" si="149"/>
        <v>-2.2544107326233601E-3</v>
      </c>
      <c r="M1039" s="41"/>
      <c r="N1039" s="41"/>
    </row>
    <row r="1040" spans="1:14" x14ac:dyDescent="0.25">
      <c r="A1040" s="41">
        <f t="shared" si="153"/>
        <v>1.038000000000012E-3</v>
      </c>
      <c r="B1040" s="41">
        <f t="shared" si="152"/>
        <v>-0.77582887789521404</v>
      </c>
      <c r="C1040" s="41" t="str">
        <f t="shared" si="147"/>
        <v>0.784265533184626+0.620425316584224i</v>
      </c>
      <c r="D1040" s="41" t="str">
        <f>COMPLEX(COS($A1040*'Med(1)'!$B$11),SIN($A1040*'Med(1)'!$B$11))</f>
        <v>-0.998748942693992+0.0500054943744556i</v>
      </c>
      <c r="E1040" s="41">
        <f>EXP(-(A1040-$A$1000)*'Med(2)'!$B$10)*$E$1000</f>
        <v>0.999999999999996</v>
      </c>
      <c r="F1040" s="41" t="str">
        <f t="shared" si="148"/>
        <v>-0.814309046737704-0.580431543251333i</v>
      </c>
      <c r="G1040" s="41" t="str">
        <f>COMPLEX(COS(-$A1040*'Med(1)'!$B$11),SIN(-$A1040*'Med(1)'!$B$11))</f>
        <v>-0.998748942693992-0.0500054943744556i</v>
      </c>
      <c r="H1040" s="41"/>
      <c r="I1040" s="41"/>
      <c r="J1040" s="41"/>
      <c r="K1040" s="41"/>
      <c r="L1040" s="41">
        <f t="shared" si="149"/>
        <v>-2.1610059519654198E-3</v>
      </c>
      <c r="M1040" s="41"/>
      <c r="N1040" s="41"/>
    </row>
    <row r="1041" spans="1:14" x14ac:dyDescent="0.25">
      <c r="A1041" s="41">
        <f t="shared" si="153"/>
        <v>1.0390000000000119E-3</v>
      </c>
      <c r="B1041" s="41">
        <f t="shared" si="152"/>
        <v>-0.73422043565159301</v>
      </c>
      <c r="C1041" s="41" t="str">
        <f t="shared" si="147"/>
        <v>0.784265533184626+0.620425316584224i</v>
      </c>
      <c r="D1041" s="41" t="str">
        <f>COMPLEX(COS($A1041*'Med(1)'!$B$11),SIN($A1041*'Med(1)'!$B$11))</f>
        <v>-0.999909096565931-0.0134832712908556i</v>
      </c>
      <c r="E1041" s="41">
        <f>EXP(-(A1041-$A$1000)*'Med(2)'!$B$10)*$E$1000</f>
        <v>0.999999999999996</v>
      </c>
      <c r="F1041" s="41" t="str">
        <f t="shared" si="148"/>
        <v>-0.775828877895214-0.630943382740356i</v>
      </c>
      <c r="G1041" s="41" t="str">
        <f>COMPLEX(COS(-$A1041*'Med(1)'!$B$11),SIN(-$A1041*'Med(1)'!$B$11))</f>
        <v>-0.999909096565931+0.0134832712908556i</v>
      </c>
      <c r="H1041" s="41"/>
      <c r="I1041" s="41"/>
      <c r="J1041" s="41"/>
      <c r="K1041" s="41"/>
      <c r="L1041" s="41">
        <f t="shared" si="149"/>
        <v>-2.05888762940178E-3</v>
      </c>
      <c r="M1041" s="41"/>
      <c r="N1041" s="41"/>
    </row>
    <row r="1042" spans="1:14" x14ac:dyDescent="0.25">
      <c r="A1042" s="41">
        <f t="shared" si="153"/>
        <v>1.0400000000000118E-3</v>
      </c>
      <c r="B1042" s="41">
        <f t="shared" si="152"/>
        <v>-0.68965149229123901</v>
      </c>
      <c r="C1042" s="41" t="str">
        <f t="shared" si="147"/>
        <v>0.784265533184626+0.620425316584224i</v>
      </c>
      <c r="D1042" s="41" t="str">
        <f>COMPLEX(COS($A1042*'Med(1)'!$B$11),SIN($A1042*'Med(1)'!$B$11))</f>
        <v>-0.997037447653197-0.0769176701233122i</v>
      </c>
      <c r="E1042" s="41">
        <f>EXP(-(A1042-$A$1000)*'Med(2)'!$B$10)*$E$1000</f>
        <v>0.999999999999996</v>
      </c>
      <c r="F1042" s="41" t="str">
        <f t="shared" si="148"/>
        <v>-0.734220435651593-0.678911151677137i</v>
      </c>
      <c r="G1042" s="41" t="str">
        <f>COMPLEX(COS(-$A1042*'Med(1)'!$B$11),SIN(-$A1042*'Med(1)'!$B$11))</f>
        <v>-0.997037447653197+0.0769176701233122i</v>
      </c>
      <c r="H1042" s="41"/>
      <c r="I1042" s="41"/>
      <c r="J1042" s="41"/>
      <c r="K1042" s="41"/>
      <c r="L1042" s="41">
        <f t="shared" si="149"/>
        <v>-1.94846752329993E-3</v>
      </c>
      <c r="M1042" s="41"/>
      <c r="N1042" s="41"/>
    </row>
    <row r="1043" spans="1:14" x14ac:dyDescent="0.25">
      <c r="A1043" s="41">
        <f t="shared" si="153"/>
        <v>1.0410000000000118E-3</v>
      </c>
      <c r="B1043" s="41">
        <f t="shared" si="152"/>
        <v>-0.64230175734030603</v>
      </c>
      <c r="C1043" s="41" t="str">
        <f t="shared" si="147"/>
        <v>0.784265533184626+0.620425316584224i</v>
      </c>
      <c r="D1043" s="41" t="str">
        <f>COMPLEX(COS($A1043*'Med(1)'!$B$11),SIN($A1043*'Med(1)'!$B$11))</f>
        <v>-0.990145574930441-0.140041923885909i</v>
      </c>
      <c r="E1043" s="41">
        <f>EXP(-(A1043-$A$1000)*'Med(2)'!$B$10)*$E$1000</f>
        <v>0.99999999999999589</v>
      </c>
      <c r="F1043" s="41" t="str">
        <f t="shared" si="148"/>
        <v>-0.689651492291239-0.724141435895267i</v>
      </c>
      <c r="G1043" s="41" t="str">
        <f>COMPLEX(COS(-$A1043*'Med(1)'!$B$11),SIN(-$A1043*'Med(1)'!$B$11))</f>
        <v>-0.990145574930441+0.140041923885909i</v>
      </c>
      <c r="H1043" s="41"/>
      <c r="I1043" s="41"/>
      <c r="J1043" s="41"/>
      <c r="K1043" s="41"/>
      <c r="L1043" s="41">
        <f t="shared" si="149"/>
        <v>-1.83019086622435E-3</v>
      </c>
      <c r="M1043" s="41"/>
      <c r="N1043" s="41"/>
    </row>
    <row r="1044" spans="1:14" x14ac:dyDescent="0.25">
      <c r="A1044" s="41">
        <f t="shared" si="153"/>
        <v>1.0420000000000117E-3</v>
      </c>
      <c r="B1044" s="41">
        <f t="shared" si="152"/>
        <v>-0.59236215294750005</v>
      </c>
      <c r="C1044" s="41" t="str">
        <f t="shared" si="147"/>
        <v>0.784265533184626+0.620425316584224i</v>
      </c>
      <c r="D1044" s="41" t="str">
        <f>COMPLEX(COS($A1044*'Med(1)'!$B$11),SIN($A1044*'Med(1)'!$B$11))</f>
        <v>-0.979261267595432-0.202601504899119i</v>
      </c>
      <c r="E1044" s="41">
        <f>EXP(-(A1044-$A$1000)*'Med(2)'!$B$10)*$E$1000</f>
        <v>0.99999999999999589</v>
      </c>
      <c r="F1044" s="41" t="str">
        <f t="shared" si="148"/>
        <v>-0.642301757340306-0.766451859230276i</v>
      </c>
      <c r="G1044" s="41" t="str">
        <f>COMPLEX(COS(-$A1044*'Med(1)'!$B$11),SIN(-$A1044*'Med(1)'!$B$11))</f>
        <v>-0.979261267595432+0.202601504899119i</v>
      </c>
      <c r="H1044" s="41"/>
      <c r="I1044" s="41"/>
      <c r="J1044" s="41"/>
      <c r="K1044" s="41"/>
      <c r="L1044" s="41">
        <f t="shared" si="149"/>
        <v>-1.7045345696832801E-3</v>
      </c>
      <c r="M1044" s="41"/>
      <c r="N1044" s="41"/>
    </row>
    <row r="1045" spans="1:14" x14ac:dyDescent="0.25">
      <c r="A1045" s="41">
        <f t="shared" si="153"/>
        <v>1.0430000000000116E-3</v>
      </c>
      <c r="B1045" s="41">
        <f t="shared" si="152"/>
        <v>-0.54003404405364597</v>
      </c>
      <c r="C1045" s="41" t="str">
        <f t="shared" si="147"/>
        <v>0.784265533184626+0.620425316584224i</v>
      </c>
      <c r="D1045" s="41" t="str">
        <f>COMPLEX(COS($A1045*'Med(1)'!$B$11),SIN($A1045*'Med(1)'!$B$11))</f>
        <v>-0.964428413018305-0.26434416233954i</v>
      </c>
      <c r="E1045" s="41">
        <f>EXP(-(A1045-$A$1000)*'Med(2)'!$B$10)*$E$1000</f>
        <v>0.99999999999999589</v>
      </c>
      <c r="F1045" s="41" t="str">
        <f t="shared" si="148"/>
        <v>-0.5923621529475-0.805671818891162i</v>
      </c>
      <c r="G1045" s="41" t="str">
        <f>COMPLEX(COS(-$A1045*'Med(1)'!$B$11),SIN(-$A1045*'Med(1)'!$B$11))</f>
        <v>-0.964428413018305+0.26434416233954i</v>
      </c>
      <c r="H1045" s="41"/>
      <c r="I1045" s="41"/>
      <c r="J1045" s="41"/>
      <c r="K1045" s="41"/>
      <c r="L1045" s="41">
        <f t="shared" si="149"/>
        <v>-1.57200530114082E-3</v>
      </c>
      <c r="M1045" s="41"/>
      <c r="N1045" s="41"/>
    </row>
    <row r="1046" spans="1:14" x14ac:dyDescent="0.25">
      <c r="A1046" s="41">
        <f t="shared" si="153"/>
        <v>1.0440000000000115E-3</v>
      </c>
      <c r="B1046" s="41">
        <f t="shared" si="152"/>
        <v>-0.48552842645412603</v>
      </c>
      <c r="C1046" s="41" t="str">
        <f t="shared" si="147"/>
        <v>0.784265533184626+0.620425316584224i</v>
      </c>
      <c r="D1046" s="41" t="str">
        <f>COMPLEX(COS($A1046*'Med(1)'!$B$11),SIN($A1046*'Med(1)'!$B$11))</f>
        <v>-0.945706819780255-0.325020939357938i</v>
      </c>
      <c r="E1046" s="41">
        <f>EXP(-(A1046-$A$1000)*'Med(2)'!$B$10)*$E$1000</f>
        <v>0.99999999999999589</v>
      </c>
      <c r="F1046" s="41" t="str">
        <f t="shared" si="148"/>
        <v>-0.540034044053646-0.841643173359742i</v>
      </c>
      <c r="G1046" s="41" t="str">
        <f>COMPLEX(COS(-$A1046*'Med(1)'!$B$11),SIN(-$A1046*'Med(1)'!$B$11))</f>
        <v>-0.945706819780255+0.325020939357938i</v>
      </c>
      <c r="H1046" s="41"/>
      <c r="I1046" s="41"/>
      <c r="J1046" s="41"/>
      <c r="K1046" s="41"/>
      <c r="L1046" s="41">
        <f t="shared" si="149"/>
        <v>-1.43313744104797E-3</v>
      </c>
      <c r="M1046" s="41"/>
      <c r="N1046" s="41"/>
    </row>
    <row r="1047" spans="1:14" x14ac:dyDescent="0.25">
      <c r="A1047" s="41">
        <f t="shared" si="153"/>
        <v>1.0450000000000114E-3</v>
      </c>
      <c r="B1047" s="41">
        <f t="shared" si="152"/>
        <v>-0.42906507602816502</v>
      </c>
      <c r="C1047" s="41" t="str">
        <f t="shared" si="147"/>
        <v>0.784265533184626+0.620425316584224i</v>
      </c>
      <c r="D1047" s="41" t="str">
        <f>COMPLEX(COS($A1047*'Med(1)'!$B$11),SIN($A1047*'Med(1)'!$B$11))</f>
        <v>-0.923171976515202-0.384387176915431i</v>
      </c>
      <c r="E1047" s="41">
        <f>EXP(-(A1047-$A$1000)*'Med(2)'!$B$10)*$E$1000</f>
        <v>0.99999999999999589</v>
      </c>
      <c r="F1047" s="41" t="str">
        <f t="shared" si="148"/>
        <v>-0.485528426454126-0.874220880044038i</v>
      </c>
      <c r="G1047" s="41" t="str">
        <f>COMPLEX(COS(-$A1047*'Med(1)'!$B$11),SIN(-$A1047*'Med(1)'!$B$11))</f>
        <v>-0.923171976515202+0.384387176915431i</v>
      </c>
      <c r="H1047" s="41"/>
      <c r="I1047" s="41"/>
      <c r="J1047" s="41"/>
      <c r="K1047" s="41"/>
      <c r="L1047" s="41">
        <f t="shared" si="149"/>
        <v>-1.28849092813007E-3</v>
      </c>
      <c r="M1047" s="41"/>
      <c r="N1047" s="41"/>
    </row>
    <row r="1048" spans="1:14" x14ac:dyDescent="0.25">
      <c r="A1048" s="41">
        <f t="shared" si="153"/>
        <v>1.0460000000000113E-3</v>
      </c>
      <c r="B1048" s="41">
        <f t="shared" si="152"/>
        <v>-0.37087166256519599</v>
      </c>
      <c r="C1048" s="41" t="str">
        <f t="shared" si="147"/>
        <v>0.784265533184626+0.620425316584224i</v>
      </c>
      <c r="D1048" s="41" t="str">
        <f>COMPLEX(COS($A1048*'Med(1)'!$B$11),SIN($A1048*'Med(1)'!$B$11))</f>
        <v>-0.896914747526863-0.442203500290109i</v>
      </c>
      <c r="E1048" s="41">
        <f>EXP(-(A1048-$A$1000)*'Med(2)'!$B$10)*$E$1000</f>
        <v>0.99999999999999589</v>
      </c>
      <c r="F1048" s="41" t="str">
        <f t="shared" si="148"/>
        <v>-0.429065076028165-0.90327358011454i</v>
      </c>
      <c r="G1048" s="41" t="str">
        <f>COMPLEX(COS(-$A1048*'Med(1)'!$B$11),SIN(-$A1048*'Med(1)'!$B$11))</f>
        <v>-0.896914747526863+0.442203500290109i</v>
      </c>
      <c r="H1048" s="41"/>
      <c r="I1048" s="41"/>
      <c r="J1048" s="41"/>
      <c r="K1048" s="41"/>
      <c r="L1048" s="41">
        <f t="shared" si="149"/>
        <v>-1.1386490016191901E-3</v>
      </c>
      <c r="M1048" s="41"/>
      <c r="N1048" s="41"/>
    </row>
    <row r="1049" spans="1:14" x14ac:dyDescent="0.25">
      <c r="A1049" s="41">
        <f t="shared" si="153"/>
        <v>1.0470000000000112E-3</v>
      </c>
      <c r="B1049" s="41">
        <f t="shared" si="152"/>
        <v>-0.31118283176176997</v>
      </c>
      <c r="C1049" s="41" t="str">
        <f t="shared" si="147"/>
        <v>0.784265533184626+0.620425316584224i</v>
      </c>
      <c r="D1049" s="41" t="str">
        <f>COMPLEX(COS($A1049*'Med(1)'!$B$11),SIN($A1049*'Med(1)'!$B$11))</f>
        <v>-0.867041006408458-0.498236784276521i</v>
      </c>
      <c r="E1049" s="41">
        <f>EXP(-(A1049-$A$1000)*'Med(2)'!$B$10)*$E$1000</f>
        <v>0.99999999999999589</v>
      </c>
      <c r="F1049" s="41" t="str">
        <f t="shared" si="148"/>
        <v>-0.370871662565196-0.928684128165287i</v>
      </c>
      <c r="G1049" s="41" t="str">
        <f>COMPLEX(COS(-$A1049*'Med(1)'!$B$11),SIN(-$A1049*'Med(1)'!$B$11))</f>
        <v>-0.867041006408458+0.498236784276521i</v>
      </c>
      <c r="H1049" s="41"/>
      <c r="I1049" s="41"/>
      <c r="J1049" s="41"/>
      <c r="K1049" s="41"/>
      <c r="L1049" s="41">
        <f t="shared" si="149"/>
        <v>-9.8421584953465105E-4</v>
      </c>
      <c r="M1049" s="41"/>
      <c r="N1049" s="41"/>
    </row>
    <row r="1050" spans="1:14" x14ac:dyDescent="0.25">
      <c r="A1050" s="41">
        <f t="shared" si="153"/>
        <v>1.0480000000000112E-3</v>
      </c>
      <c r="B1050" s="41">
        <f t="shared" si="152"/>
        <v>-0.25023925909035899</v>
      </c>
      <c r="C1050" s="41" t="str">
        <f t="shared" si="147"/>
        <v>0.784265533184626+0.620425316584224i</v>
      </c>
      <c r="D1050" s="41" t="str">
        <f>COMPLEX(COS($A1050*'Med(1)'!$B$11),SIN($A1050*'Med(1)'!$B$11))</f>
        <v>-0.83367120914248-0.552261093185927i</v>
      </c>
      <c r="E1050" s="41">
        <f>EXP(-(A1050-$A$1000)*'Med(2)'!$B$10)*$E$1000</f>
        <v>0.99999999999999589</v>
      </c>
      <c r="F1050" s="41" t="str">
        <f t="shared" si="148"/>
        <v>-0.31118283176177-0.950350064563958i</v>
      </c>
      <c r="G1050" s="41" t="str">
        <f>COMPLEX(COS(-$A1050*'Med(1)'!$B$11),SIN(-$A1050*'Med(1)'!$B$11))</f>
        <v>-0.83367120914248+0.552261093185927i</v>
      </c>
      <c r="H1050" s="41"/>
      <c r="I1050" s="41"/>
      <c r="J1050" s="41"/>
      <c r="K1050" s="41"/>
      <c r="L1050" s="41">
        <f t="shared" si="149"/>
        <v>-8.25814172494694E-4</v>
      </c>
      <c r="M1050" s="41"/>
      <c r="N1050" s="41"/>
    </row>
    <row r="1051" spans="1:14" x14ac:dyDescent="0.25">
      <c r="A1051" s="41">
        <f t="shared" si="153"/>
        <v>1.0490000000000111E-3</v>
      </c>
      <c r="B1051" s="41">
        <f t="shared" si="152"/>
        <v>-0.188286679355092</v>
      </c>
      <c r="C1051" s="41" t="str">
        <f t="shared" si="147"/>
        <v>0.784265533184626+0.620425316584224i</v>
      </c>
      <c r="D1051" s="41" t="str">
        <f>COMPLEX(COS($A1051*'Med(1)'!$B$11),SIN($A1051*'Med(1)'!$B$11))</f>
        <v>-0.796939908401771-0.604058591857261i</v>
      </c>
      <c r="E1051" s="41">
        <f>EXP(-(A1051-$A$1000)*'Med(2)'!$B$10)*$E$1000</f>
        <v>0.99999999999999589</v>
      </c>
      <c r="F1051" s="41" t="str">
        <f t="shared" si="148"/>
        <v>-0.250239259090359-0.968184028586457i</v>
      </c>
      <c r="G1051" s="41" t="str">
        <f>COMPLEX(COS(-$A1051*'Med(1)'!$B$11),SIN(-$A1051*'Med(1)'!$B$11))</f>
        <v>-0.796939908401771+0.604058591857261i</v>
      </c>
      <c r="H1051" s="41"/>
      <c r="I1051" s="41"/>
      <c r="J1051" s="41"/>
      <c r="K1051" s="41"/>
      <c r="L1051" s="41">
        <f t="shared" si="149"/>
        <v>-6.6408267288214202E-4</v>
      </c>
      <c r="M1051" s="41"/>
      <c r="N1051" s="41"/>
    </row>
    <row r="1052" spans="1:14" x14ac:dyDescent="0.25">
      <c r="A1052" s="41">
        <f t="shared" si="153"/>
        <v>1.050000000000011E-3</v>
      </c>
      <c r="B1052" s="41">
        <f t="shared" si="152"/>
        <v>-0.125574895847468</v>
      </c>
      <c r="C1052" s="41" t="str">
        <f t="shared" si="147"/>
        <v>0.784265533184626+0.620425316584224i</v>
      </c>
      <c r="D1052" s="41" t="str">
        <f>COMPLEX(COS($A1052*'Med(1)'!$B$11),SIN($A1052*'Med(1)'!$B$11))</f>
        <v>-0.75699521101035-0.6534204240054i</v>
      </c>
      <c r="E1052" s="41">
        <f>EXP(-(A1052-$A$1000)*'Med(2)'!$B$10)*$E$1000</f>
        <v>0.99999999999999589</v>
      </c>
      <c r="F1052" s="41" t="str">
        <f t="shared" si="148"/>
        <v>-0.188286679355092-0.982114110670153i</v>
      </c>
      <c r="G1052" s="41" t="str">
        <f>COMPLEX(COS(-$A1052*'Med(1)'!$B$11),SIN(-$A1052*'Med(1)'!$B$11))</f>
        <v>-0.75699521101035+0.6534204240054i</v>
      </c>
      <c r="H1052" s="41"/>
      <c r="I1052" s="41"/>
      <c r="J1052" s="41"/>
      <c r="K1052" s="41"/>
      <c r="L1052" s="41">
        <f t="shared" si="149"/>
        <v>-4.9967347948821396E-4</v>
      </c>
      <c r="M1052" s="41"/>
      <c r="N1052" s="41"/>
    </row>
    <row r="1053" spans="1:14" x14ac:dyDescent="0.25">
      <c r="A1053" s="41">
        <f t="shared" si="153"/>
        <v>1.0510000000000109E-3</v>
      </c>
      <c r="B1053" s="41">
        <f t="shared" si="152"/>
        <v>-6.2356773097104898E-2</v>
      </c>
      <c r="C1053" s="41" t="str">
        <f t="shared" si="147"/>
        <v>0.784265533184626+0.620425316584224i</v>
      </c>
      <c r="D1053" s="41" t="str">
        <f>COMPLEX(COS($A1053*'Med(1)'!$B$11),SIN($A1053*'Med(1)'!$B$11))</f>
        <v>-0.713998180751662-0.700147554365019i</v>
      </c>
      <c r="E1053" s="41">
        <f>EXP(-(A1053-$A$1000)*'Med(2)'!$B$10)*$E$1000</f>
        <v>0.99999999999999589</v>
      </c>
      <c r="F1053" s="41" t="str">
        <f t="shared" si="148"/>
        <v>-0.125574895847468-0.992084142365399i</v>
      </c>
      <c r="G1053" s="41" t="str">
        <f>COMPLEX(COS(-$A1053*'Med(1)'!$B$11),SIN(-$A1053*'Med(1)'!$B$11))</f>
        <v>-0.713998180751662+0.700147554365019i</v>
      </c>
      <c r="H1053" s="41"/>
      <c r="I1053" s="41"/>
      <c r="J1053" s="41"/>
      <c r="K1053" s="41"/>
      <c r="L1053" s="41">
        <f t="shared" si="149"/>
        <v>-3.33249518018958E-4</v>
      </c>
      <c r="M1053" s="41"/>
      <c r="N1053" s="41"/>
    </row>
    <row r="1054" spans="1:14" x14ac:dyDescent="0.25">
      <c r="A1054" s="41">
        <f t="shared" si="153"/>
        <v>1.0520000000000108E-3</v>
      </c>
      <c r="B1054" s="41">
        <f t="shared" si="152"/>
        <v>1.1127827208037299E-3</v>
      </c>
      <c r="C1054" s="41" t="str">
        <f t="shared" si="147"/>
        <v>0.784265533184626+0.620425316584224i</v>
      </c>
      <c r="D1054" s="41" t="str">
        <f>COMPLEX(COS($A1054*'Med(1)'!$B$11),SIN($A1054*'Med(1)'!$B$11))</f>
        <v>-0.668122188932076-0.744051571234556i</v>
      </c>
      <c r="E1054" s="41">
        <f>EXP(-(A1054-$A$1000)*'Med(2)'!$B$10)*$E$1000</f>
        <v>0.99999999999999589</v>
      </c>
      <c r="F1054" s="41" t="str">
        <f t="shared" si="148"/>
        <v>-0.0623567730971049-0.998053922816251i</v>
      </c>
      <c r="G1054" s="41" t="str">
        <f>COMPLEX(COS(-$A1054*'Med(1)'!$B$11),SIN(-$A1054*'Med(1)'!$B$11))</f>
        <v>-0.668122188932076+0.744051571234556i</v>
      </c>
      <c r="H1054" s="41"/>
      <c r="I1054" s="41"/>
      <c r="J1054" s="41"/>
      <c r="K1054" s="41"/>
      <c r="L1054" s="41">
        <f t="shared" si="149"/>
        <v>-1.6548183806633601E-4</v>
      </c>
      <c r="M1054" s="41"/>
      <c r="N1054" s="41"/>
    </row>
    <row r="1055" spans="1:14" x14ac:dyDescent="0.25">
      <c r="A1055" s="41">
        <f t="shared" si="153"/>
        <v>1.0530000000000107E-3</v>
      </c>
      <c r="B1055" s="41">
        <f t="shared" si="152"/>
        <v>6.4577851610376505E-2</v>
      </c>
      <c r="C1055" s="41" t="str">
        <f t="shared" si="147"/>
        <v>0.784265533184626+0.620425316584224i</v>
      </c>
      <c r="D1055" s="41" t="str">
        <f>COMPLEX(COS($A1055*'Med(1)'!$B$11),SIN($A1055*'Med(1)'!$B$11))</f>
        <v>-0.619552215318455-0.784955446184046i</v>
      </c>
      <c r="E1055" s="41">
        <f>EXP(-(A1055-$A$1000)*'Med(2)'!$B$10)*$E$1000</f>
        <v>0.99999999999999589</v>
      </c>
      <c r="F1055" s="41" t="str">
        <f t="shared" si="148"/>
        <v>0.00111278272080373-0.999999380857112i</v>
      </c>
      <c r="G1055" s="41" t="str">
        <f>COMPLEX(COS(-$A1055*'Med(1)'!$B$11),SIN(-$A1055*'Med(1)'!$B$11))</f>
        <v>-0.619552215318455+0.784955446184046i</v>
      </c>
      <c r="H1055" s="41"/>
      <c r="I1055" s="41"/>
      <c r="J1055" s="41"/>
      <c r="K1055" s="41"/>
      <c r="L1055" s="41">
        <f t="shared" si="149"/>
        <v>2.9530926772026799E-6</v>
      </c>
      <c r="M1055" s="41"/>
      <c r="N1055" s="41"/>
    </row>
    <row r="1056" spans="1:14" x14ac:dyDescent="0.25">
      <c r="A1056" s="41">
        <f t="shared" si="153"/>
        <v>1.0540000000000107E-3</v>
      </c>
      <c r="B1056" s="41">
        <f t="shared" si="152"/>
        <v>0.127782531667745</v>
      </c>
      <c r="C1056" s="41" t="str">
        <f t="shared" si="147"/>
        <v>0.784265533184626+0.620425316584224i</v>
      </c>
      <c r="D1056" s="41" t="str">
        <f>COMPLEX(COS($A1056*'Med(1)'!$B$11),SIN($A1056*'Med(1)'!$B$11))</f>
        <v>-0.568484102268397-0.822694247863746i</v>
      </c>
      <c r="E1056" s="41">
        <f>EXP(-(A1056-$A$1000)*'Med(2)'!$B$10)*$E$1000</f>
        <v>0.99999999999999589</v>
      </c>
      <c r="F1056" s="41" t="str">
        <f t="shared" si="148"/>
        <v>0.0645778516103765-0.99791267207175i</v>
      </c>
      <c r="G1056" s="41" t="str">
        <f>COMPLEX(COS(-$A1056*'Med(1)'!$B$11),SIN(-$A1056*'Med(1)'!$B$11))</f>
        <v>-0.568484102268397+0.822694247863746i</v>
      </c>
      <c r="H1056" s="41"/>
      <c r="I1056" s="41"/>
      <c r="J1056" s="41"/>
      <c r="K1056" s="41"/>
      <c r="L1056" s="41">
        <f t="shared" si="149"/>
        <v>1.71376116051078E-4</v>
      </c>
      <c r="M1056" s="41"/>
      <c r="N1056" s="41"/>
    </row>
    <row r="1057" spans="1:14" x14ac:dyDescent="0.25">
      <c r="A1057" s="41">
        <f t="shared" si="153"/>
        <v>1.0550000000000106E-3</v>
      </c>
      <c r="B1057" s="41">
        <f t="shared" si="152"/>
        <v>0.19047197092094501</v>
      </c>
      <c r="C1057" s="41" t="str">
        <f t="shared" si="147"/>
        <v>0.784265533184626+0.620425316584224i</v>
      </c>
      <c r="D1057" s="41" t="str">
        <f>COMPLEX(COS($A1057*'Med(1)'!$B$11),SIN($A1057*'Med(1)'!$B$11))</f>
        <v>-0.515123765060735-0.85711580703523i</v>
      </c>
      <c r="E1057" s="41">
        <f>EXP(-(A1057-$A$1000)*'Med(2)'!$B$10)*$E$1000</f>
        <v>0.99999999999999589</v>
      </c>
      <c r="F1057" s="41" t="str">
        <f t="shared" si="148"/>
        <v>0.127782531667745-0.991802210423315i</v>
      </c>
      <c r="G1057" s="41" t="str">
        <f>COMPLEX(COS(-$A1057*'Med(1)'!$B$11),SIN(-$A1057*'Med(1)'!$B$11))</f>
        <v>-0.515123765060735+0.85711580703523i</v>
      </c>
      <c r="H1057" s="41"/>
      <c r="I1057" s="41"/>
      <c r="J1057" s="41"/>
      <c r="K1057" s="41"/>
      <c r="L1057" s="41">
        <f t="shared" si="149"/>
        <v>3.39108121907129E-4</v>
      </c>
      <c r="M1057" s="41"/>
      <c r="N1057" s="41"/>
    </row>
    <row r="1058" spans="1:14" x14ac:dyDescent="0.25">
      <c r="A1058" s="41">
        <f t="shared" si="153"/>
        <v>1.0560000000000105E-3</v>
      </c>
      <c r="B1058" s="41">
        <f t="shared" si="152"/>
        <v>0.25239339493616098</v>
      </c>
      <c r="C1058" s="41" t="str">
        <f t="shared" si="147"/>
        <v>0.784265533184626+0.620425316584224i</v>
      </c>
      <c r="D1058" s="41" t="str">
        <f>COMPLEX(COS($A1058*'Med(1)'!$B$11),SIN($A1058*'Med(1)'!$B$11))</f>
        <v>-0.459686361610195-0.888081330143575i</v>
      </c>
      <c r="E1058" s="41">
        <f>EXP(-(A1058-$A$1000)*'Med(2)'!$B$10)*$E$1000</f>
        <v>0.99999999999999589</v>
      </c>
      <c r="F1058" s="41" t="str">
        <f t="shared" si="148"/>
        <v>0.190471970920945-0.981692634327814i</v>
      </c>
      <c r="G1058" s="41" t="str">
        <f>COMPLEX(COS(-$A1058*'Med(1)'!$B$11),SIN(-$A1058*'Med(1)'!$B$11))</f>
        <v>-0.459686361610195+0.888081330143575i</v>
      </c>
      <c r="H1058" s="41"/>
      <c r="I1058" s="41"/>
      <c r="J1058" s="41"/>
      <c r="K1058" s="41"/>
      <c r="L1058" s="41">
        <f t="shared" si="149"/>
        <v>5.0547278639694504E-4</v>
      </c>
      <c r="M1058" s="41"/>
      <c r="N1058" s="41"/>
    </row>
    <row r="1059" spans="1:14" x14ac:dyDescent="0.25">
      <c r="A1059" s="41">
        <f t="shared" si="153"/>
        <v>1.0570000000000104E-3</v>
      </c>
      <c r="B1059" s="41">
        <f t="shared" si="152"/>
        <v>0.313297126047059</v>
      </c>
      <c r="C1059" s="41" t="str">
        <f t="shared" si="147"/>
        <v>0.784265533184626+0.620425316584224i</v>
      </c>
      <c r="D1059" s="41" t="str">
        <f>COMPLEX(COS($A1059*'Med(1)'!$B$11),SIN($A1059*'Med(1)'!$B$11))</f>
        <v>-0.402395424914302-0.915465958956442i</v>
      </c>
      <c r="E1059" s="41">
        <f>EXP(-(A1059-$A$1000)*'Med(2)'!$B$10)*$E$1000</f>
        <v>0.99999999999999589</v>
      </c>
      <c r="F1059" s="41" t="str">
        <f t="shared" si="148"/>
        <v>0.252393394936161-0.967624707307844i</v>
      </c>
      <c r="G1059" s="41" t="str">
        <f>COMPLEX(COS(-$A1059*'Med(1)'!$B$11),SIN(-$A1059*'Med(1)'!$B$11))</f>
        <v>-0.402395424914302+0.915465958956442i</v>
      </c>
      <c r="H1059" s="41"/>
      <c r="I1059" s="41"/>
      <c r="J1059" s="41"/>
      <c r="K1059" s="41"/>
      <c r="L1059" s="41">
        <f t="shared" si="149"/>
        <v>6.6979929902398505E-4</v>
      </c>
      <c r="M1059" s="41"/>
      <c r="N1059" s="41"/>
    </row>
    <row r="1060" spans="1:14" x14ac:dyDescent="0.25">
      <c r="A1060" s="41">
        <f t="shared" si="153"/>
        <v>1.0580000000000103E-3</v>
      </c>
      <c r="B1060" s="41">
        <f t="shared" si="152"/>
        <v>0.37293759009743099</v>
      </c>
      <c r="C1060" s="41" t="str">
        <f t="shared" si="147"/>
        <v>0.784265533184626+0.620425316584224i</v>
      </c>
      <c r="D1060" s="41" t="str">
        <f>COMPLEX(COS($A1060*'Med(1)'!$B$11),SIN($A1060*'Med(1)'!$B$11))</f>
        <v>-0.34348196173047-0.939159274013619i</v>
      </c>
      <c r="E1060" s="41">
        <f>EXP(-(A1060-$A$1000)*'Med(2)'!$B$10)*$E$1000</f>
        <v>0.99999999999999589</v>
      </c>
      <c r="F1060" s="41" t="str">
        <f t="shared" si="148"/>
        <v>0.313297126047059-0.94965515362717i</v>
      </c>
      <c r="G1060" s="41" t="str">
        <f>COMPLEX(COS(-$A1060*'Med(1)'!$B$11),SIN(-$A1060*'Med(1)'!$B$11))</f>
        <v>-0.34348196173047+0.939159274013619i</v>
      </c>
      <c r="H1060" s="41"/>
      <c r="I1060" s="41"/>
      <c r="J1060" s="41"/>
      <c r="K1060" s="41"/>
      <c r="L1060" s="41">
        <f t="shared" si="149"/>
        <v>8.3142506746512398E-4</v>
      </c>
      <c r="M1060" s="41"/>
      <c r="N1060" s="41"/>
    </row>
    <row r="1061" spans="1:14" x14ac:dyDescent="0.25">
      <c r="A1061" s="41">
        <f t="shared" si="153"/>
        <v>1.0590000000000102E-3</v>
      </c>
      <c r="B1061" s="41">
        <f t="shared" si="152"/>
        <v>0.43107430663771401</v>
      </c>
      <c r="C1061" s="41" t="str">
        <f t="shared" si="147"/>
        <v>0.784265533184626+0.620425316584224i</v>
      </c>
      <c r="D1061" s="41" t="str">
        <f>COMPLEX(COS($A1061*'Med(1)'!$B$11),SIN($A1061*'Med(1)'!$B$11))</f>
        <v>-0.28318352111763-0.959065739856982i</v>
      </c>
      <c r="E1061" s="41">
        <f>EXP(-(A1061-$A$1000)*'Med(2)'!$B$10)*$E$1000</f>
        <v>0.99999999999999589</v>
      </c>
      <c r="F1061" s="41" t="str">
        <f t="shared" si="148"/>
        <v>0.372937590097431-0.927856429568881i</v>
      </c>
      <c r="G1061" s="41" t="str">
        <f>COMPLEX(COS(-$A1061*'Med(1)'!$B$11),SIN(-$A1061*'Med(1)'!$B$11))</f>
        <v>-0.28318352111763+0.959065739856982i</v>
      </c>
      <c r="H1061" s="41"/>
      <c r="I1061" s="41"/>
      <c r="J1061" s="41"/>
      <c r="K1061" s="41"/>
      <c r="L1061" s="41">
        <f t="shared" si="149"/>
        <v>9.8969838925513508E-4</v>
      </c>
      <c r="M1061" s="41"/>
      <c r="N1061" s="41"/>
    </row>
    <row r="1062" spans="1:14" x14ac:dyDescent="0.25">
      <c r="A1062" s="41">
        <f t="shared" si="153"/>
        <v>1.0600000000000102E-3</v>
      </c>
      <c r="B1062" s="41">
        <f t="shared" si="152"/>
        <v>0.48747285858296102</v>
      </c>
      <c r="C1062" s="41" t="str">
        <f t="shared" ref="C1062:C1125" si="154">C1061</f>
        <v>0.784265533184626+0.620425316584224i</v>
      </c>
      <c r="D1062" s="41" t="str">
        <f>COMPLEX(COS($A1062*'Med(1)'!$B$11),SIN($A1062*'Med(1)'!$B$11))</f>
        <v>-0.221743236598255-0.975105090245626i</v>
      </c>
      <c r="E1062" s="41">
        <f>EXP(-(A1062-$A$1000)*'Med(2)'!$B$10)*$E$1000</f>
        <v>0.99999999999999589</v>
      </c>
      <c r="F1062" s="41" t="str">
        <f t="shared" si="148"/>
        <v>0.431074306637714-0.902316431279408i</v>
      </c>
      <c r="G1062" s="41" t="str">
        <f>COMPLEX(COS(-$A1062*'Med(1)'!$B$11),SIN(-$A1062*'Med(1)'!$B$11))</f>
        <v>-0.221743236598255+0.975105090245626i</v>
      </c>
      <c r="H1062" s="41"/>
      <c r="I1062" s="41"/>
      <c r="J1062" s="41"/>
      <c r="K1062" s="41"/>
      <c r="L1062" s="41">
        <f t="shared" si="149"/>
        <v>1.1439810795612201E-3</v>
      </c>
      <c r="M1062" s="41"/>
      <c r="N1062" s="41"/>
    </row>
    <row r="1063" spans="1:14" x14ac:dyDescent="0.25">
      <c r="A1063" s="41">
        <f t="shared" si="153"/>
        <v>1.0610000000000101E-3</v>
      </c>
      <c r="B1063" s="41">
        <f t="shared" si="152"/>
        <v>0.54190583742217702</v>
      </c>
      <c r="C1063" s="41" t="str">
        <f t="shared" si="154"/>
        <v>0.784265533184626+0.620425316584224i</v>
      </c>
      <c r="D1063" s="41" t="str">
        <f>COMPLEX(COS($A1063*'Med(1)'!$B$11),SIN($A1063*'Med(1)'!$B$11))</f>
        <v>-0.159408845802751-0.987212651802961i</v>
      </c>
      <c r="E1063" s="41">
        <f>EXP(-(A1063-$A$1000)*'Med(2)'!$B$10)*$E$1000</f>
        <v>0.99999999999999589</v>
      </c>
      <c r="F1063" s="41" t="str">
        <f t="shared" si="148"/>
        <v>0.487472858582961-0.873138140356352i</v>
      </c>
      <c r="G1063" s="41" t="str">
        <f>COMPLEX(COS(-$A1063*'Med(1)'!$B$11),SIN(-$A1063*'Med(1)'!$B$11))</f>
        <v>-0.159408845802751+0.987212651802961i</v>
      </c>
      <c r="H1063" s="41"/>
      <c r="I1063" s="41"/>
      <c r="J1063" s="41"/>
      <c r="K1063" s="41"/>
      <c r="L1063" s="41">
        <f t="shared" si="149"/>
        <v>1.29365104445253E-3</v>
      </c>
      <c r="M1063" s="41"/>
      <c r="N1063" s="41"/>
    </row>
    <row r="1064" spans="1:14" x14ac:dyDescent="0.25">
      <c r="A1064" s="41">
        <f t="shared" si="153"/>
        <v>1.06200000000001E-3</v>
      </c>
      <c r="B1064" s="41">
        <f t="shared" si="152"/>
        <v>0.59415376016793997</v>
      </c>
      <c r="C1064" s="41" t="str">
        <f t="shared" si="154"/>
        <v>0.784265533184626+0.620425316584224i</v>
      </c>
      <c r="D1064" s="41" t="str">
        <f>COMPLEX(COS($A1064*'Med(1)'!$B$11),SIN($A1064*'Med(1)'!$B$11))</f>
        <v>-0.0964316915494311-0.995339604790704i</v>
      </c>
      <c r="E1064" s="41">
        <f>EXP(-(A1064-$A$1000)*'Med(2)'!$B$10)*$E$1000</f>
        <v>0.99999999999999589</v>
      </c>
      <c r="F1064" s="41" t="str">
        <f t="shared" si="148"/>
        <v>0.541905837422177-0.840439208609261i</v>
      </c>
      <c r="G1064" s="41" t="str">
        <f>COMPLEX(COS(-$A1064*'Med(1)'!$B$11),SIN(-$A1064*'Med(1)'!$B$11))</f>
        <v>-0.0964316915494311+0.995339604790704i</v>
      </c>
      <c r="H1064" s="41"/>
      <c r="I1064" s="41"/>
      <c r="J1064" s="41"/>
      <c r="K1064" s="41"/>
      <c r="L1064" s="41">
        <f t="shared" si="149"/>
        <v>1.4381047892881201E-3</v>
      </c>
      <c r="M1064" s="41"/>
      <c r="N1064" s="41"/>
    </row>
    <row r="1065" spans="1:14" x14ac:dyDescent="0.25">
      <c r="A1065" s="41">
        <f t="shared" si="153"/>
        <v>1.0630000000000099E-3</v>
      </c>
      <c r="B1065" s="41">
        <f t="shared" si="152"/>
        <v>0.64400595434899199</v>
      </c>
      <c r="C1065" s="41" t="str">
        <f t="shared" si="154"/>
        <v>0.784265533184626+0.620425316584224i</v>
      </c>
      <c r="D1065" s="41" t="str">
        <f>COMPLEX(COS($A1065*'Med(1)'!$B$11),SIN($A1065*'Med(1)'!$B$11))</f>
        <v>-0.0330657083877089-0.99945317995833i</v>
      </c>
      <c r="E1065" s="41">
        <f>EXP(-(A1065-$A$1000)*'Med(2)'!$B$10)*$E$1000</f>
        <v>0.99999999999999589</v>
      </c>
      <c r="F1065" s="41" t="str">
        <f t="shared" si="148"/>
        <v>0.59415376016794-0.804351483667612i</v>
      </c>
      <c r="G1065" s="41" t="str">
        <f>COMPLEX(COS(-$A1065*'Med(1)'!$B$11),SIN(-$A1065*'Med(1)'!$B$11))</f>
        <v>-0.0330657083877089+0.99945317995833i</v>
      </c>
      <c r="H1065" s="41"/>
      <c r="I1065" s="41"/>
      <c r="J1065" s="41"/>
      <c r="K1065" s="41"/>
      <c r="L1065" s="41">
        <f t="shared" si="149"/>
        <v>1.57675985210948E-3</v>
      </c>
      <c r="M1065" s="41"/>
      <c r="N1065" s="41"/>
    </row>
    <row r="1066" spans="1:14" x14ac:dyDescent="0.25">
      <c r="A1066" s="41">
        <f t="shared" si="153"/>
        <v>1.0640000000000098E-3</v>
      </c>
      <c r="B1066" s="41">
        <f t="shared" si="152"/>
        <v>0.69126140747726195</v>
      </c>
      <c r="C1066" s="41" t="str">
        <f t="shared" si="154"/>
        <v>0.784265533184626+0.620425316584224i</v>
      </c>
      <c r="D1066" s="41" t="str">
        <f>COMPLEX(COS($A1066*'Med(1)'!$B$11),SIN($A1066*'Med(1)'!$B$11))</f>
        <v>0.0304336013090221-0.999536790674242i</v>
      </c>
      <c r="E1066" s="41">
        <f>EXP(-(A1066-$A$1000)*'Med(2)'!$B$10)*$E$1000</f>
        <v>0.99999999999999589</v>
      </c>
      <c r="F1066" s="41" t="str">
        <f t="shared" si="148"/>
        <v>0.644005954348992-0.765020477348833i</v>
      </c>
      <c r="G1066" s="41" t="str">
        <f>COMPLEX(COS(-$A1066*'Med(1)'!$B$11),SIN(-$A1066*'Med(1)'!$B$11))</f>
        <v>0.0304336013090221+0.999536790674242i</v>
      </c>
      <c r="H1066" s="41"/>
      <c r="I1066" s="41"/>
      <c r="J1066" s="41"/>
      <c r="K1066" s="41"/>
      <c r="L1066" s="41">
        <f t="shared" si="149"/>
        <v>1.70905715222592E-3</v>
      </c>
      <c r="M1066" s="41"/>
      <c r="N1066" s="41"/>
    </row>
    <row r="1067" spans="1:14" x14ac:dyDescent="0.25">
      <c r="A1067" s="41">
        <f t="shared" si="153"/>
        <v>1.0650000000000097E-3</v>
      </c>
      <c r="B1067" s="41">
        <f t="shared" si="152"/>
        <v>0.735729577564329</v>
      </c>
      <c r="C1067" s="41" t="str">
        <f t="shared" si="154"/>
        <v>0.784265533184626+0.620425316584224i</v>
      </c>
      <c r="D1067" s="41" t="str">
        <f>COMPLEX(COS($A1067*'Med(1)'!$B$11),SIN($A1067*'Med(1)'!$B$11))</f>
        <v>0.0938101975721611-0.995590099805875i</v>
      </c>
      <c r="E1067" s="41">
        <f>EXP(-(A1067-$A$1000)*'Med(2)'!$B$10)*$E$1000</f>
        <v>0.99999999999999589</v>
      </c>
      <c r="F1067" s="41" t="str">
        <f t="shared" si="148"/>
        <v>0.691261407477262-0.72260477893005i</v>
      </c>
      <c r="G1067" s="41" t="str">
        <f>COMPLEX(COS(-$A1067*'Med(1)'!$B$11),SIN(-$A1067*'Med(1)'!$B$11))</f>
        <v>0.0938101975721611+0.995590099805875i</v>
      </c>
      <c r="H1067" s="41"/>
      <c r="I1067" s="41"/>
      <c r="J1067" s="41"/>
      <c r="K1067" s="41"/>
      <c r="L1067" s="41">
        <f t="shared" si="149"/>
        <v>1.83446324452236E-3</v>
      </c>
      <c r="M1067" s="41"/>
      <c r="N1067" s="41"/>
    </row>
    <row r="1068" spans="1:14" x14ac:dyDescent="0.25">
      <c r="A1068" s="41">
        <f t="shared" si="153"/>
        <v>1.0660000000000096E-3</v>
      </c>
      <c r="B1068" s="41">
        <f t="shared" si="152"/>
        <v>0.77723116141892901</v>
      </c>
      <c r="C1068" s="41" t="str">
        <f t="shared" si="154"/>
        <v>0.784265533184626+0.620425316584224i</v>
      </c>
      <c r="D1068" s="41" t="str">
        <f>COMPLEX(COS($A1068*'Med(1)'!$B$11),SIN($A1068*'Med(1)'!$B$11))</f>
        <v>0.156808535234492-0.987629021079076i</v>
      </c>
      <c r="E1068" s="41">
        <f>EXP(-(A1068-$A$1000)*'Med(2)'!$B$10)*$E$1000</f>
        <v>0.99999999999999589</v>
      </c>
      <c r="F1068" s="41" t="str">
        <f t="shared" si="148"/>
        <v>0.735729577564329-0.677275415689221i</v>
      </c>
      <c r="G1068" s="41" t="str">
        <f>COMPLEX(COS(-$A1068*'Med(1)'!$B$11),SIN(-$A1068*'Med(1)'!$B$11))</f>
        <v>0.156808535234492+0.987629021079076i</v>
      </c>
      <c r="H1068" s="41"/>
      <c r="I1068" s="41"/>
      <c r="J1068" s="41"/>
      <c r="K1068" s="41"/>
      <c r="L1068" s="41">
        <f t="shared" si="149"/>
        <v>1.9524724704006E-3</v>
      </c>
      <c r="M1068" s="41"/>
      <c r="N1068" s="41"/>
    </row>
    <row r="1069" spans="1:14" x14ac:dyDescent="0.25">
      <c r="A1069" s="41">
        <f t="shared" si="153"/>
        <v>1.0670000000000096E-3</v>
      </c>
      <c r="B1069" s="41">
        <f t="shared" si="152"/>
        <v>0.81559881762779995</v>
      </c>
      <c r="C1069" s="41" t="str">
        <f t="shared" si="154"/>
        <v>0.784265533184626+0.620425316584224i</v>
      </c>
      <c r="D1069" s="41" t="str">
        <f>COMPLEX(COS($A1069*'Med(1)'!$B$11),SIN($A1069*'Med(1)'!$B$11))</f>
        <v>0.219174594331511-0.975685654911262i</v>
      </c>
      <c r="E1069" s="41">
        <f>EXP(-(A1069-$A$1000)*'Med(2)'!$B$10)*$E$1000</f>
        <v>0.99999999999999589</v>
      </c>
      <c r="F1069" s="41" t="str">
        <f t="shared" ref="F1069:F1132" si="155">IMPRODUCT(IMPRODUCT($C1069,IMPRODUCT($D1069,$E1069)),$R$998)</f>
        <v>0.777231161418929-0.629215163294223i</v>
      </c>
      <c r="G1069" s="41" t="str">
        <f>COMPLEX(COS(-$A1069*'Med(1)'!$B$11),SIN(-$A1069*'Med(1)'!$B$11))</f>
        <v>0.219174594331511+0.975685654911262i</v>
      </c>
      <c r="H1069" s="41"/>
      <c r="I1069" s="41"/>
      <c r="J1069" s="41"/>
      <c r="K1069" s="41"/>
      <c r="L1069" s="41">
        <f t="shared" si="149"/>
        <v>2.0626089966802501E-3</v>
      </c>
      <c r="M1069" s="41"/>
      <c r="N1069" s="41"/>
    </row>
    <row r="1070" spans="1:14" x14ac:dyDescent="0.25">
      <c r="A1070" s="41">
        <f t="shared" si="153"/>
        <v>1.0680000000000095E-3</v>
      </c>
      <c r="B1070" s="41">
        <f t="shared" si="152"/>
        <v>0.850677841304601</v>
      </c>
      <c r="C1070" s="41" t="str">
        <f t="shared" si="154"/>
        <v>0.784265533184626+0.620425316584224i</v>
      </c>
      <c r="D1070" s="41" t="str">
        <f>COMPLEX(COS($A1070*'Med(1)'!$B$11),SIN($A1070*'Med(1)'!$B$11))</f>
        <v>0.280656904352949-0.959808158977105i</v>
      </c>
      <c r="E1070" s="41">
        <f>EXP(-(A1070-$A$1000)*'Med(2)'!$B$10)*$E$1000</f>
        <v>0.99999999999999589</v>
      </c>
      <c r="F1070" s="41" t="str">
        <f t="shared" si="155"/>
        <v>0.8155988176278-0.578617808820404i</v>
      </c>
      <c r="G1070" s="41" t="str">
        <f>COMPLEX(COS(-$A1070*'Med(1)'!$B$11),SIN(-$A1070*'Med(1)'!$B$11))</f>
        <v>0.280656904352949+0.959808158977105i</v>
      </c>
      <c r="H1070" s="41"/>
      <c r="I1070" s="41"/>
      <c r="J1070" s="41"/>
      <c r="K1070" s="41"/>
      <c r="L1070" s="41">
        <f t="shared" si="149"/>
        <v>2.1644287342387301E-3</v>
      </c>
      <c r="M1070" s="41"/>
      <c r="N1070" s="41"/>
    </row>
    <row r="1071" spans="1:14" x14ac:dyDescent="0.25">
      <c r="A1071" s="41">
        <f t="shared" si="153"/>
        <v>1.0690000000000094E-3</v>
      </c>
      <c r="B1071" s="41">
        <f t="shared" si="152"/>
        <v>0.88232678788617402</v>
      </c>
      <c r="C1071" s="41" t="str">
        <f t="shared" si="154"/>
        <v>0.784265533184626+0.620425316584224i</v>
      </c>
      <c r="D1071" s="41" t="str">
        <f>COMPLEX(COS($A1071*'Med(1)'!$B$11),SIN($A1071*'Med(1)'!$B$11))</f>
        <v>0.341007558214461-0.940060554028628i</v>
      </c>
      <c r="E1071" s="41">
        <f>EXP(-(A1071-$A$1000)*'Med(2)'!$B$10)*$E$1000</f>
        <v>0.99999999999999589</v>
      </c>
      <c r="F1071" s="41" t="str">
        <f t="shared" si="155"/>
        <v>0.850677841304601-0.525687369368274i</v>
      </c>
      <c r="G1071" s="41" t="str">
        <f>COMPLEX(COS(-$A1071*'Med(1)'!$B$11),SIN(-$A1071*'Med(1)'!$B$11))</f>
        <v>0.341007558214461+0.940060554028628i</v>
      </c>
      <c r="H1071" s="41"/>
      <c r="I1071" s="41"/>
      <c r="J1071" s="41"/>
      <c r="K1071" s="41"/>
      <c r="L1071" s="41">
        <f t="shared" si="149"/>
        <v>2.2575211286538499E-3</v>
      </c>
      <c r="M1071" s="41"/>
      <c r="N1071" s="41"/>
    </row>
    <row r="1072" spans="1:14" x14ac:dyDescent="0.25">
      <c r="A1072" s="41">
        <f t="shared" si="153"/>
        <v>1.0700000000000093E-3</v>
      </c>
      <c r="B1072" s="41">
        <f t="shared" si="152"/>
        <v>0.91041804346102595</v>
      </c>
      <c r="C1072" s="41" t="str">
        <f t="shared" si="154"/>
        <v>0.784265533184626+0.620425316584224i</v>
      </c>
      <c r="D1072" s="41" t="str">
        <f>COMPLEX(COS($A1072*'Med(1)'!$B$11),SIN($A1072*'Med(1)'!$B$11))</f>
        <v>0.399983211860915-0.916522465752709i</v>
      </c>
      <c r="E1072" s="41">
        <f>EXP(-(A1072-$A$1000)*'Med(2)'!$B$10)*$E$1000</f>
        <v>0.99999999999999578</v>
      </c>
      <c r="F1072" s="41" t="str">
        <f t="shared" si="155"/>
        <v>0.882326787886174-0.470637269432052i</v>
      </c>
      <c r="G1072" s="41" t="str">
        <f>COMPLEX(COS(-$A1072*'Med(1)'!$B$11),SIN(-$A1072*'Med(1)'!$B$11))</f>
        <v>0.399983211860915+0.916522465752709i</v>
      </c>
      <c r="H1072" s="41"/>
      <c r="I1072" s="41"/>
      <c r="J1072" s="41"/>
      <c r="K1072" s="41"/>
      <c r="L1072" s="41">
        <f t="shared" si="149"/>
        <v>2.34151081562861E-3</v>
      </c>
      <c r="M1072" s="41"/>
      <c r="N1072" s="41"/>
    </row>
    <row r="1073" spans="1:14" x14ac:dyDescent="0.25">
      <c r="A1073" s="41">
        <f t="shared" si="153"/>
        <v>1.0710000000000092E-3</v>
      </c>
      <c r="B1073" s="41">
        <f t="shared" si="152"/>
        <v>0.934838339330192</v>
      </c>
      <c r="C1073" s="41" t="str">
        <f t="shared" si="154"/>
        <v>0.784265533184626+0.620425316584224i</v>
      </c>
      <c r="D1073" s="41" t="str">
        <f>COMPLEX(COS($A1073*'Med(1)'!$B$11),SIN($A1073*'Med(1)'!$B$11))</f>
        <v>0.457346065470903-0.889288803706807i</v>
      </c>
      <c r="E1073" s="41">
        <f>EXP(-(A1073-$A$1000)*'Med(2)'!$B$10)*$E$1000</f>
        <v>0.99999999999999578</v>
      </c>
      <c r="F1073" s="41" t="str">
        <f t="shared" si="155"/>
        <v>0.910418043461026-0.413689480335901i</v>
      </c>
      <c r="G1073" s="41" t="str">
        <f>COMPLEX(COS(-$A1073*'Med(1)'!$B$11),SIN(-$A1073*'Med(1)'!$B$11))</f>
        <v>0.457346065470903+0.889288803706807i</v>
      </c>
      <c r="H1073" s="41"/>
      <c r="I1073" s="41"/>
      <c r="J1073" s="41"/>
      <c r="K1073" s="41"/>
      <c r="L1073" s="41">
        <f t="shared" si="149"/>
        <v>2.41605913452379E-3</v>
      </c>
      <c r="M1073" s="41"/>
      <c r="N1073" s="41"/>
    </row>
    <row r="1074" spans="1:14" x14ac:dyDescent="0.25">
      <c r="A1074" s="41">
        <f t="shared" si="153"/>
        <v>1.0720000000000091E-3</v>
      </c>
      <c r="B1074" s="41">
        <f t="shared" si="152"/>
        <v>0.95548920872582199</v>
      </c>
      <c r="C1074" s="41" t="str">
        <f t="shared" si="154"/>
        <v>0.784265533184626+0.620425316584224i</v>
      </c>
      <c r="D1074" s="41" t="str">
        <f>COMPLEX(COS($A1074*'Med(1)'!$B$11),SIN($A1074*'Med(1)'!$B$11))</f>
        <v>0.512864822305837-0.858469378627568i</v>
      </c>
      <c r="E1074" s="41">
        <f>EXP(-(A1074-$A$1000)*'Med(2)'!$B$10)*$E$1000</f>
        <v>0.99999999999999578</v>
      </c>
      <c r="F1074" s="41" t="str">
        <f t="shared" si="155"/>
        <v>0.934838339330192-0.355073625208012i</v>
      </c>
      <c r="G1074" s="41" t="str">
        <f>COMPLEX(COS(-$A1074*'Med(1)'!$B$11),SIN(-$A1074*'Med(1)'!$B$11))</f>
        <v>0.512864822305837+0.858469378627568i</v>
      </c>
      <c r="H1074" s="41"/>
      <c r="I1074" s="41"/>
      <c r="J1074" s="41"/>
      <c r="K1074" s="41"/>
      <c r="L1074" s="41">
        <f t="shared" si="149"/>
        <v>2.4808654938948999E-3</v>
      </c>
      <c r="M1074" s="41"/>
      <c r="N1074" s="41"/>
    </row>
    <row r="1075" spans="1:14" x14ac:dyDescent="0.25">
      <c r="A1075" s="41">
        <f t="shared" si="153"/>
        <v>1.0730000000000091E-3</v>
      </c>
      <c r="B1075" s="41">
        <f t="shared" si="152"/>
        <v>0.97228738384583901</v>
      </c>
      <c r="C1075" s="41" t="str">
        <f t="shared" si="154"/>
        <v>0.784265533184626+0.620425316584224i</v>
      </c>
      <c r="D1075" s="41" t="str">
        <f>COMPLEX(COS($A1075*'Med(1)'!$B$11),SIN($A1075*'Med(1)'!$B$11))</f>
        <v>0.566315621337583-0.824188459655331i</v>
      </c>
      <c r="E1075" s="41">
        <f>EXP(-(A1075-$A$1000)*'Med(2)'!$B$10)*$E$1000</f>
        <v>0.99999999999999578</v>
      </c>
      <c r="F1075" s="41" t="str">
        <f t="shared" si="155"/>
        <v>0.955489208725822-0.295026053101241i</v>
      </c>
      <c r="G1075" s="41" t="str">
        <f>COMPLEX(COS(-$A1075*'Med(1)'!$B$11),SIN(-$A1075*'Med(1)'!$B$11))</f>
        <v>0.566315621337583+0.824188459655331i</v>
      </c>
      <c r="H1075" s="41"/>
      <c r="I1075" s="41"/>
      <c r="J1075" s="41"/>
      <c r="K1075" s="41"/>
      <c r="L1075" s="41">
        <f t="shared" si="149"/>
        <v>2.53566858352776E-3</v>
      </c>
      <c r="M1075" s="41"/>
      <c r="N1075" s="41"/>
    </row>
    <row r="1076" spans="1:14" x14ac:dyDescent="0.25">
      <c r="A1076" s="41">
        <f t="shared" si="153"/>
        <v>1.074000000000009E-3</v>
      </c>
      <c r="B1076" s="41">
        <f t="shared" si="152"/>
        <v>0.98516513160385299</v>
      </c>
      <c r="C1076" s="41" t="str">
        <f t="shared" si="154"/>
        <v>0.784265533184626+0.620425316584224i</v>
      </c>
      <c r="D1076" s="41" t="str">
        <f>COMPLEX(COS($A1076*'Med(1)'!$B$11),SIN($A1076*'Med(1)'!$B$11))</f>
        <v>0.617482939893988-0.786584273259947i</v>
      </c>
      <c r="E1076" s="41">
        <f>EXP(-(A1076-$A$1000)*'Med(2)'!$B$10)*$E$1000</f>
        <v>0.99999999999999578</v>
      </c>
      <c r="F1076" s="41" t="str">
        <f t="shared" si="155"/>
        <v>0.972287383845839-0.233788885993769i</v>
      </c>
      <c r="G1076" s="41" t="str">
        <f>COMPLEX(COS(-$A1076*'Med(1)'!$B$11),SIN(-$A1076*'Med(1)'!$B$11))</f>
        <v>0.617482939893988+0.786584273259947i</v>
      </c>
      <c r="H1076" s="41"/>
      <c r="I1076" s="41"/>
      <c r="J1076" s="41"/>
      <c r="K1076" s="41"/>
      <c r="L1076" s="41">
        <f t="shared" ref="L1076:L1139" si="156">IMREAL(IMDIV(F1076,$P$28))</f>
        <v>2.58024742808554E-3</v>
      </c>
      <c r="M1076" s="41"/>
      <c r="N1076" s="41"/>
    </row>
    <row r="1077" spans="1:14" x14ac:dyDescent="0.25">
      <c r="A1077" s="41">
        <f t="shared" si="153"/>
        <v>1.0750000000000089E-3</v>
      </c>
      <c r="B1077" s="41">
        <f t="shared" si="152"/>
        <v>0.99407052674040997</v>
      </c>
      <c r="C1077" s="41" t="str">
        <f t="shared" si="154"/>
        <v>0.784265533184626+0.620425316584224i</v>
      </c>
      <c r="D1077" s="41" t="str">
        <f>COMPLEX(COS($A1077*'Med(1)'!$B$11),SIN($A1077*'Med(1)'!$B$11))</f>
        <v>0.666160462682854-0.745808445888196i</v>
      </c>
      <c r="E1077" s="41">
        <f>EXP(-(A1077-$A$1000)*'Med(2)'!$B$10)*$E$1000</f>
        <v>0.99999999999999578</v>
      </c>
      <c r="F1077" s="41" t="str">
        <f t="shared" si="155"/>
        <v>0.985165131603853-0.1716090425122i</v>
      </c>
      <c r="G1077" s="41" t="str">
        <f>COMPLEX(COS(-$A1077*'Med(1)'!$B$11),SIN(-$A1077*'Med(1)'!$B$11))</f>
        <v>0.666160462682854+0.745808445888196i</v>
      </c>
      <c r="H1077" s="41"/>
      <c r="I1077" s="41"/>
      <c r="J1077" s="41"/>
      <c r="K1077" s="41"/>
      <c r="L1077" s="41">
        <f t="shared" si="156"/>
        <v>2.6144222781187901E-3</v>
      </c>
      <c r="M1077" s="41"/>
      <c r="N1077" s="41"/>
    </row>
    <row r="1078" spans="1:14" x14ac:dyDescent="0.25">
      <c r="A1078" s="41">
        <f t="shared" si="153"/>
        <v>1.0760000000000088E-3</v>
      </c>
      <c r="B1078" s="41">
        <f t="shared" si="152"/>
        <v>0.99896766119443403</v>
      </c>
      <c r="C1078" s="41" t="str">
        <f t="shared" si="154"/>
        <v>0.784265533184626+0.620425316584224i</v>
      </c>
      <c r="D1078" s="41" t="str">
        <f>COMPLEX(COS($A1078*'Med(1)'!$B$11),SIN($A1078*'Med(1)'!$B$11))</f>
        <v>0.712151913690087-0.702025392580316i</v>
      </c>
      <c r="E1078" s="41">
        <f>EXP(-(A1078-$A$1000)*'Med(2)'!$B$10)*$E$1000</f>
        <v>0.99999999999999578</v>
      </c>
      <c r="F1078" s="41" t="str">
        <f t="shared" si="155"/>
        <v>0.99407052674041-0.108737242313914i</v>
      </c>
      <c r="G1078" s="41" t="str">
        <f>COMPLEX(COS(-$A1078*'Med(1)'!$B$11),SIN(-$A1078*'Med(1)'!$B$11))</f>
        <v>0.712151913690087+0.702025392580316i</v>
      </c>
      <c r="H1078" s="41"/>
      <c r="I1078" s="41"/>
      <c r="J1078" s="41"/>
      <c r="K1078" s="41"/>
      <c r="L1078" s="41">
        <f t="shared" si="156"/>
        <v>2.6380553348455899E-3</v>
      </c>
      <c r="M1078" s="41"/>
      <c r="N1078" s="41"/>
    </row>
    <row r="1079" spans="1:14" x14ac:dyDescent="0.25">
      <c r="A1079" s="41">
        <f t="shared" si="153"/>
        <v>1.0770000000000087E-3</v>
      </c>
      <c r="B1079" s="41">
        <f t="shared" si="152"/>
        <v>0.99983678889060601</v>
      </c>
      <c r="C1079" s="41" t="str">
        <f t="shared" si="154"/>
        <v>0.784265533184626+0.620425316584224i</v>
      </c>
      <c r="D1079" s="41" t="str">
        <f>COMPLEX(COS($A1079*'Med(1)'!$B$11),SIN($A1079*'Med(1)'!$B$11))</f>
        <v>0.755271847597829-0.65541165402071i</v>
      </c>
      <c r="E1079" s="41">
        <f>EXP(-(A1079-$A$1000)*'Med(2)'!$B$10)*$E$1000</f>
        <v>0.99999999999999578</v>
      </c>
      <c r="F1079" s="41" t="str">
        <f t="shared" si="155"/>
        <v>0.998967661194434-0.0454269951429345i</v>
      </c>
      <c r="G1079" s="41" t="str">
        <f>COMPLEX(COS(-$A1079*'Med(1)'!$B$11),SIN(-$A1079*'Med(1)'!$B$11))</f>
        <v>0.755271847597829+0.65541165402071i</v>
      </c>
      <c r="H1079" s="41"/>
      <c r="I1079" s="41"/>
      <c r="J1079" s="41"/>
      <c r="K1079" s="41"/>
      <c r="L1079" s="41">
        <f t="shared" si="156"/>
        <v>2.6510513057796201E-3</v>
      </c>
      <c r="M1079" s="41"/>
      <c r="N1079" s="41"/>
    </row>
    <row r="1080" spans="1:14" x14ac:dyDescent="0.25">
      <c r="A1080" s="41">
        <f t="shared" si="153"/>
        <v>1.0780000000000086E-3</v>
      </c>
      <c r="B1080" s="41">
        <f t="shared" si="152"/>
        <v>0.99667440535889595</v>
      </c>
      <c r="C1080" s="41" t="str">
        <f t="shared" si="154"/>
        <v>0.784265533184626+0.620425316584224i</v>
      </c>
      <c r="D1080" s="41" t="str">
        <f>COMPLEX(COS($A1080*'Med(1)'!$B$11),SIN($A1080*'Med(1)'!$B$11))</f>
        <v>0.795346397531387-0.606155184696002i</v>
      </c>
      <c r="E1080" s="41">
        <f>EXP(-(A1080-$A$1000)*'Med(2)'!$B$10)*$E$1000</f>
        <v>0.99999999999999578</v>
      </c>
      <c r="F1080" s="41" t="str">
        <f t="shared" si="155"/>
        <v>0.999836788890606+0.0180664213642978i</v>
      </c>
      <c r="G1080" s="41" t="str">
        <f>COMPLEX(COS(-$A1080*'Med(1)'!$B$11),SIN(-$A1080*'Med(1)'!$B$11))</f>
        <v>0.795346397531387+0.606155184696002i</v>
      </c>
      <c r="H1080" s="41"/>
      <c r="I1080" s="41"/>
      <c r="J1080" s="41"/>
      <c r="K1080" s="41"/>
      <c r="L1080" s="41">
        <f t="shared" si="156"/>
        <v>2.6533577889655499E-3</v>
      </c>
      <c r="M1080" s="41"/>
      <c r="N1080" s="41"/>
    </row>
    <row r="1081" spans="1:14" x14ac:dyDescent="0.25">
      <c r="A1081" s="41">
        <f t="shared" si="153"/>
        <v>1.0790000000000086E-3</v>
      </c>
      <c r="B1081" s="41">
        <f t="shared" si="152"/>
        <v>0.98949326186516595</v>
      </c>
      <c r="C1081" s="41" t="str">
        <f t="shared" si="154"/>
        <v>0.784265533184626+0.620425316584224i</v>
      </c>
      <c r="D1081" s="41" t="str">
        <f>COMPLEX(COS($A1081*'Med(1)'!$B$11),SIN($A1081*'Med(1)'!$B$11))</f>
        <v>0.832213976119882-0.554454595030771i</v>
      </c>
      <c r="E1081" s="41">
        <f>EXP(-(A1081-$A$1000)*'Med(2)'!$B$10)*$E$1000</f>
        <v>0.99999999999999578</v>
      </c>
      <c r="F1081" s="41" t="str">
        <f t="shared" si="155"/>
        <v>0.996674405358896+0.0814869910015192i</v>
      </c>
      <c r="G1081" s="41" t="str">
        <f>COMPLEX(COS(-$A1081*'Med(1)'!$B$11),SIN(-$A1081*'Med(1)'!$B$11))</f>
        <v>0.832213976119882+0.554454595030771i</v>
      </c>
      <c r="H1081" s="41"/>
      <c r="I1081" s="41"/>
      <c r="J1081" s="41"/>
      <c r="K1081" s="41"/>
      <c r="L1081" s="41">
        <f t="shared" si="156"/>
        <v>2.6449654842726298E-3</v>
      </c>
      <c r="M1081" s="41"/>
      <c r="N1081" s="41"/>
    </row>
    <row r="1082" spans="1:14" x14ac:dyDescent="0.25">
      <c r="A1082" s="41">
        <f t="shared" si="153"/>
        <v>1.0800000000000085E-3</v>
      </c>
      <c r="B1082" s="41">
        <f t="shared" si="152"/>
        <v>0.97832231399591496</v>
      </c>
      <c r="C1082" s="41" t="str">
        <f t="shared" si="154"/>
        <v>0.784265533184626+0.620425316584224i</v>
      </c>
      <c r="D1082" s="41" t="str">
        <f>COMPLEX(COS($A1082*'Med(1)'!$B$11),SIN($A1082*'Med(1)'!$B$11))</f>
        <v>0.865725927043934-0.500518350556621i</v>
      </c>
      <c r="E1082" s="41">
        <f>EXP(-(A1082-$A$1000)*'Med(2)'!$B$10)*$E$1000</f>
        <v>0.99999999999999578</v>
      </c>
      <c r="F1082" s="41" t="str">
        <f t="shared" si="155"/>
        <v>0.989493261865166+0.144578991293425i</v>
      </c>
      <c r="G1082" s="41" t="str">
        <f>COMPLEX(COS(-$A1082*'Med(1)'!$B$11),SIN(-$A1082*'Med(1)'!$B$11))</f>
        <v>0.865725927043934+0.500518350556621i</v>
      </c>
      <c r="H1082" s="41"/>
      <c r="I1082" s="41"/>
      <c r="J1082" s="41"/>
      <c r="K1082" s="41"/>
      <c r="L1082" s="41">
        <f t="shared" si="156"/>
        <v>2.6259082308943901E-3</v>
      </c>
      <c r="M1082" s="41"/>
      <c r="N1082" s="41"/>
    </row>
    <row r="1083" spans="1:14" x14ac:dyDescent="0.25">
      <c r="A1083" s="41">
        <f t="shared" si="153"/>
        <v>1.0810000000000084E-3</v>
      </c>
      <c r="B1083" s="41">
        <f t="shared" si="152"/>
        <v>0.96320660490444299</v>
      </c>
      <c r="C1083" s="41" t="str">
        <f t="shared" si="154"/>
        <v>0.784265533184626+0.620425316584224i</v>
      </c>
      <c r="D1083" s="41" t="str">
        <f>COMPLEX(COS($A1083*'Med(1)'!$B$11),SIN($A1083*'Med(1)'!$B$11))</f>
        <v>0.895747124443084-0.444563931343903i</v>
      </c>
      <c r="E1083" s="41">
        <f>EXP(-(A1083-$A$1000)*'Med(2)'!$B$10)*$E$1000</f>
        <v>0.99999999999999578</v>
      </c>
      <c r="F1083" s="41" t="str">
        <f t="shared" si="155"/>
        <v>0.978322313995915+0.207088024611928i</v>
      </c>
      <c r="G1083" s="41" t="str">
        <f>COMPLEX(COS(-$A1083*'Med(1)'!$B$11),SIN(-$A1083*'Med(1)'!$B$11))</f>
        <v>0.895747124443084+0.444563931343903i</v>
      </c>
      <c r="H1083" s="41"/>
      <c r="I1083" s="41"/>
      <c r="J1083" s="41"/>
      <c r="K1083" s="41"/>
      <c r="L1083" s="41">
        <f t="shared" si="156"/>
        <v>2.5962628709032998E-3</v>
      </c>
      <c r="M1083" s="41"/>
      <c r="N1083" s="41"/>
    </row>
    <row r="1084" spans="1:14" x14ac:dyDescent="0.25">
      <c r="A1084" s="41">
        <f t="shared" si="153"/>
        <v>1.0820000000000083E-3</v>
      </c>
      <c r="B1084" s="41">
        <f t="shared" si="152"/>
        <v>0.944207083689241</v>
      </c>
      <c r="C1084" s="41" t="str">
        <f t="shared" si="154"/>
        <v>0.784265533184626+0.620425316584224i</v>
      </c>
      <c r="D1084" s="41" t="str">
        <f>COMPLEX(COS($A1084*'Med(1)'!$B$11),SIN($A1084*'Med(1)'!$B$11))</f>
        <v>0.922156517766147-0.386816955085235i</v>
      </c>
      <c r="E1084" s="41">
        <f>EXP(-(A1084-$A$1000)*'Med(2)'!$B$10)*$E$1000</f>
        <v>0.99999999999999578</v>
      </c>
      <c r="F1084" s="41" t="str">
        <f t="shared" si="155"/>
        <v>0.963206604904443+0.268762043950491i</v>
      </c>
      <c r="G1084" s="41" t="str">
        <f>COMPLEX(COS(-$A1084*'Med(1)'!$B$11),SIN(-$A1084*'Med(1)'!$B$11))</f>
        <v>0.922156517766147+0.386816955085235i</v>
      </c>
      <c r="H1084" s="41"/>
      <c r="I1084" s="41"/>
      <c r="J1084" s="41"/>
      <c r="K1084" s="41"/>
      <c r="L1084" s="41">
        <f t="shared" si="156"/>
        <v>2.5561489394104399E-3</v>
      </c>
      <c r="M1084" s="41"/>
      <c r="N1084" s="41"/>
    </row>
    <row r="1085" spans="1:14" x14ac:dyDescent="0.25">
      <c r="A1085" s="41">
        <f t="shared" si="153"/>
        <v>1.0830000000000082E-3</v>
      </c>
      <c r="B1085" s="41">
        <f t="shared" si="152"/>
        <v>0.92140035963690203</v>
      </c>
      <c r="C1085" s="41" t="str">
        <f t="shared" si="154"/>
        <v>0.784265533184626+0.620425316584224i</v>
      </c>
      <c r="D1085" s="41" t="str">
        <f>COMPLEX(COS($A1085*'Med(1)'!$B$11),SIN($A1085*'Med(1)'!$B$11))</f>
        <v>0.944847619867541-0.327510267366755i</v>
      </c>
      <c r="E1085" s="41">
        <f>EXP(-(A1085-$A$1000)*'Med(2)'!$B$10)*$E$1000</f>
        <v>0.99999999999999578</v>
      </c>
      <c r="F1085" s="41" t="str">
        <f t="shared" si="155"/>
        <v>0.944207083689241+0.32935236922034i</v>
      </c>
      <c r="G1085" s="41" t="str">
        <f>COMPLEX(COS(-$A1085*'Med(1)'!$B$11),SIN(-$A1085*'Med(1)'!$B$11))</f>
        <v>0.944847619867541+0.327510267366755i</v>
      </c>
      <c r="H1085" s="41"/>
      <c r="I1085" s="41"/>
      <c r="J1085" s="41"/>
      <c r="K1085" s="41"/>
      <c r="L1085" s="41">
        <f t="shared" si="156"/>
        <v>2.5057281825798098E-3</v>
      </c>
      <c r="M1085" s="41"/>
      <c r="N1085" s="41"/>
    </row>
    <row r="1086" spans="1:14" x14ac:dyDescent="0.25">
      <c r="A1086" s="41">
        <f t="shared" si="153"/>
        <v>1.0840000000000081E-3</v>
      </c>
      <c r="B1086" s="41">
        <f t="shared" si="152"/>
        <v>0.89487839332050001</v>
      </c>
      <c r="C1086" s="41" t="str">
        <f t="shared" si="154"/>
        <v>0.784265533184626+0.620425316584224i</v>
      </c>
      <c r="D1086" s="41" t="str">
        <f>COMPLEX(COS($A1086*'Med(1)'!$B$11),SIN($A1086*'Med(1)'!$B$11))</f>
        <v>0.963728936381462-0.266883002795339i</v>
      </c>
      <c r="E1086" s="41">
        <f>EXP(-(A1086-$A$1000)*'Med(2)'!$B$10)*$E$1000</f>
        <v>0.99999999999999578</v>
      </c>
      <c r="F1086" s="41" t="str">
        <f t="shared" si="155"/>
        <v>0.921400359636902+0.388614689970644i</v>
      </c>
      <c r="G1086" s="41" t="str">
        <f>COMPLEX(COS(-$A1086*'Med(1)'!$B$11),SIN(-$A1086*'Med(1)'!$B$11))</f>
        <v>0.963728936381462+0.266883002795339i</v>
      </c>
      <c r="H1086" s="41"/>
      <c r="I1086" s="41"/>
      <c r="J1086" s="41"/>
      <c r="K1086" s="41"/>
      <c r="L1086" s="41">
        <f t="shared" si="156"/>
        <v>2.4452039054403299E-3</v>
      </c>
      <c r="M1086" s="41"/>
      <c r="N1086" s="41"/>
    </row>
    <row r="1087" spans="1:14" x14ac:dyDescent="0.25">
      <c r="A1087" s="41">
        <f t="shared" si="153"/>
        <v>1.0850000000000081E-3</v>
      </c>
      <c r="B1087" s="41">
        <f t="shared" si="152"/>
        <v>0.86474812579899496</v>
      </c>
      <c r="C1087" s="41" t="str">
        <f t="shared" si="154"/>
        <v>0.784265533184626+0.620425316584224i</v>
      </c>
      <c r="D1087" s="41" t="str">
        <f>COMPLEX(COS($A1087*'Med(1)'!$B$11),SIN($A1087*'Med(1)'!$B$11))</f>
        <v>0.978724334642696-0.205179620767298i</v>
      </c>
      <c r="E1087" s="41">
        <f>EXP(-(A1087-$A$1000)*'Med(2)'!$B$10)*$E$1000</f>
        <v>0.99999999999999578</v>
      </c>
      <c r="F1087" s="41" t="str">
        <f t="shared" si="155"/>
        <v>0.8948783933205+0.446310050489693i</v>
      </c>
      <c r="G1087" s="41" t="str">
        <f>COMPLEX(COS(-$A1087*'Med(1)'!$B$11),SIN(-$A1087*'Med(1)'!$B$11))</f>
        <v>0.978724334642696+0.205179620767298i</v>
      </c>
      <c r="H1087" s="41"/>
      <c r="I1087" s="41"/>
      <c r="J1087" s="41"/>
      <c r="K1087" s="41"/>
      <c r="L1087" s="41">
        <f t="shared" si="156"/>
        <v>2.3748201521255601E-3</v>
      </c>
      <c r="M1087" s="41"/>
      <c r="N1087" s="41"/>
    </row>
    <row r="1088" spans="1:14" x14ac:dyDescent="0.25">
      <c r="A1088" s="41">
        <f t="shared" si="153"/>
        <v>1.086000000000008E-3</v>
      </c>
      <c r="B1088" s="41">
        <f t="shared" si="152"/>
        <v>0.831131047412762</v>
      </c>
      <c r="C1088" s="41" t="str">
        <f t="shared" si="154"/>
        <v>0.784265533184626+0.620425316584224i</v>
      </c>
      <c r="D1088" s="41" t="str">
        <f>COMPLEX(COS($A1088*'Med(1)'!$B$11),SIN($A1088*'Med(1)'!$B$11))</f>
        <v>0.989773350666393-0.142648919766754i</v>
      </c>
      <c r="E1088" s="41">
        <f>EXP(-(A1088-$A$1000)*'Med(2)'!$B$10)*$E$1000</f>
        <v>0.99999999999999578</v>
      </c>
      <c r="F1088" s="41" t="str">
        <f t="shared" si="155"/>
        <v>0.864748125798995+0.502205813314739i</v>
      </c>
      <c r="G1088" s="41" t="str">
        <f>COMPLEX(COS(-$A1088*'Med(1)'!$B$11),SIN(-$A1088*'Med(1)'!$B$11))</f>
        <v>0.989773350666393+0.142648919766754i</v>
      </c>
      <c r="H1088" s="41"/>
      <c r="I1088" s="41"/>
      <c r="J1088" s="41"/>
      <c r="K1088" s="41"/>
      <c r="L1088" s="41">
        <f t="shared" si="156"/>
        <v>2.29486072184644E-3</v>
      </c>
      <c r="M1088" s="41"/>
      <c r="N1088" s="41"/>
    </row>
    <row r="1089" spans="1:14" x14ac:dyDescent="0.25">
      <c r="A1089" s="41">
        <f t="shared" si="153"/>
        <v>1.0870000000000079E-3</v>
      </c>
      <c r="B1089" s="41">
        <f t="shared" si="152"/>
        <v>0.79416270791400601</v>
      </c>
      <c r="C1089" s="41" t="str">
        <f t="shared" si="154"/>
        <v>0.784265533184626+0.620425316584224i</v>
      </c>
      <c r="D1089" s="41" t="str">
        <f>COMPLEX(COS($A1089*'Med(1)'!$B$11),SIN($A1089*'Med(1)'!$B$11))</f>
        <v>0.996831432949097-0.079543034167994i</v>
      </c>
      <c r="E1089" s="41">
        <f>EXP(-(A1089-$A$1000)*'Med(2)'!$B$10)*$E$1000</f>
        <v>0.99999999999999578</v>
      </c>
      <c r="F1089" s="41" t="str">
        <f t="shared" si="155"/>
        <v>0.831131047412762+0.556076597265662i</v>
      </c>
      <c r="G1089" s="41" t="str">
        <f>COMPLEX(COS(-$A1089*'Med(1)'!$B$11),SIN(-$A1089*'Med(1)'!$B$11))</f>
        <v>0.996831432949097+0.079543034167994i</v>
      </c>
      <c r="H1089" s="41"/>
      <c r="I1089" s="41"/>
      <c r="J1089" s="41"/>
      <c r="K1089" s="41"/>
      <c r="L1089" s="41">
        <f t="shared" si="156"/>
        <v>2.2056480245647701E-3</v>
      </c>
      <c r="M1089" s="41"/>
      <c r="N1089" s="41"/>
    </row>
    <row r="1090" spans="1:14" x14ac:dyDescent="0.25">
      <c r="A1090" s="41">
        <f t="shared" si="153"/>
        <v>1.0880000000000078E-3</v>
      </c>
      <c r="B1090" s="41">
        <f t="shared" ref="B1090:B1153" si="157">IMREAL(F1091)</f>
        <v>0.75399216990715701</v>
      </c>
      <c r="C1090" s="41" t="str">
        <f t="shared" si="154"/>
        <v>0.784265533184626+0.620425316584224i</v>
      </c>
      <c r="D1090" s="41" t="str">
        <f>COMPLEX(COS($A1090*'Med(1)'!$B$11),SIN($A1090*'Med(1)'!$B$11))</f>
        <v>0.999870122107947-0.0161164175870407i</v>
      </c>
      <c r="E1090" s="41">
        <f>EXP(-(A1090-$A$1000)*'Med(2)'!$B$10)*$E$1000</f>
        <v>0.99999999999999578</v>
      </c>
      <c r="F1090" s="41" t="str">
        <f t="shared" si="155"/>
        <v>0.794162707914006+0.607705186220001i</v>
      </c>
      <c r="G1090" s="41" t="str">
        <f>COMPLEX(COS(-$A1090*'Med(1)'!$B$11),SIN(-$A1090*'Med(1)'!$B$11))</f>
        <v>0.999870122107947+0.0161164175870407i</v>
      </c>
      <c r="H1090" s="41"/>
      <c r="I1090" s="41"/>
      <c r="J1090" s="41"/>
      <c r="K1090" s="41"/>
      <c r="L1090" s="41">
        <f t="shared" si="156"/>
        <v>2.1075417809817698E-3</v>
      </c>
      <c r="M1090" s="41"/>
      <c r="N1090" s="41"/>
    </row>
    <row r="1091" spans="1:14" x14ac:dyDescent="0.25">
      <c r="A1091" s="41">
        <f t="shared" ref="A1091:A1154" si="158">A1090+$O$3</f>
        <v>1.0890000000000077E-3</v>
      </c>
      <c r="B1091" s="41">
        <f t="shared" si="157"/>
        <v>0.71078140780324495</v>
      </c>
      <c r="C1091" s="41" t="str">
        <f t="shared" si="154"/>
        <v>0.784265533184626+0.620425316584224i</v>
      </c>
      <c r="D1091" s="41" t="str">
        <f>COMPLEX(COS($A1091*'Med(1)'!$B$11),SIN($A1091*'Med(1)'!$B$11))</f>
        <v>0.998877165633737+0.0473751831184991i</v>
      </c>
      <c r="E1091" s="41">
        <f>EXP(-(A1091-$A$1000)*'Med(2)'!$B$10)*$E$1000</f>
        <v>0.99999999999999578</v>
      </c>
      <c r="F1091" s="41" t="str">
        <f t="shared" si="155"/>
        <v>0.753992169907157+0.65688340496521i</v>
      </c>
      <c r="G1091" s="41" t="str">
        <f>COMPLEX(COS(-$A1091*'Med(1)'!$B$11),SIN(-$A1091*'Med(1)'!$B$11))</f>
        <v>0.998877165633737-0.0473751831184991i</v>
      </c>
      <c r="H1091" s="41"/>
      <c r="I1091" s="41"/>
      <c r="J1091" s="41"/>
      <c r="K1091" s="41"/>
      <c r="L1091" s="41">
        <f t="shared" si="156"/>
        <v>2.0009375720831599E-3</v>
      </c>
      <c r="M1091" s="41"/>
      <c r="N1091" s="41"/>
    </row>
    <row r="1092" spans="1:14" x14ac:dyDescent="0.25">
      <c r="A1092" s="41">
        <f t="shared" si="158"/>
        <v>1.0900000000000076E-3</v>
      </c>
      <c r="B1092" s="41">
        <f t="shared" si="157"/>
        <v>0.66470465471163498</v>
      </c>
      <c r="C1092" s="41" t="str">
        <f t="shared" si="154"/>
        <v>0.784265533184626+0.620425316584224i</v>
      </c>
      <c r="D1092" s="41" t="str">
        <f>COMPLEX(COS($A1092*'Med(1)'!$B$11),SIN($A1092*'Med(1)'!$B$11))</f>
        <v>0.993856567295103+0.110675759064011i</v>
      </c>
      <c r="E1092" s="41">
        <f>EXP(-(A1092-$A$1000)*'Med(2)'!$B$10)*$E$1000</f>
        <v>0.99999999999999578</v>
      </c>
      <c r="F1092" s="41" t="str">
        <f t="shared" si="155"/>
        <v>0.710781407803245+0.703412958596322i</v>
      </c>
      <c r="G1092" s="41" t="str">
        <f>COMPLEX(COS(-$A1092*'Med(1)'!$B$11),SIN(-$A1092*'Med(1)'!$B$11))</f>
        <v>0.993856567295103-0.110675759064011i</v>
      </c>
      <c r="H1092" s="41"/>
      <c r="I1092" s="41"/>
      <c r="J1092" s="41"/>
      <c r="K1092" s="41"/>
      <c r="L1092" s="41">
        <f t="shared" si="156"/>
        <v>1.88626524408974E-3</v>
      </c>
      <c r="M1092" s="41"/>
      <c r="N1092" s="41"/>
    </row>
    <row r="1093" spans="1:14" x14ac:dyDescent="0.25">
      <c r="A1093" s="41">
        <f t="shared" si="158"/>
        <v>1.0910000000000075E-3</v>
      </c>
      <c r="B1093" s="41">
        <f t="shared" si="157"/>
        <v>0.61594769990262099</v>
      </c>
      <c r="C1093" s="41" t="str">
        <f t="shared" si="154"/>
        <v>0.784265533184626+0.620425316584224i</v>
      </c>
      <c r="D1093" s="41" t="str">
        <f>COMPLEX(COS($A1093*'Med(1)'!$B$11),SIN($A1093*'Med(1)'!$B$11))</f>
        <v>0.984828570994646+0.173530071609056i</v>
      </c>
      <c r="E1093" s="41">
        <f>EXP(-(A1093-$A$1000)*'Med(2)'!$B$10)*$E$1000</f>
        <v>0.99999999999999578</v>
      </c>
      <c r="F1093" s="41" t="str">
        <f t="shared" si="155"/>
        <v>0.664704654711635+0.747106232074581i</v>
      </c>
      <c r="G1093" s="41" t="str">
        <f>COMPLEX(COS(-$A1093*'Med(1)'!$B$11),SIN(-$A1093*'Med(1)'!$B$11))</f>
        <v>0.984828570994646-0.173530071609056i</v>
      </c>
      <c r="H1093" s="41"/>
      <c r="I1093" s="41"/>
      <c r="J1093" s="41"/>
      <c r="K1093" s="41"/>
      <c r="L1093" s="41">
        <f t="shared" si="156"/>
        <v>1.7639871752445999E-3</v>
      </c>
      <c r="M1093" s="41"/>
      <c r="N1093" s="41"/>
    </row>
    <row r="1094" spans="1:14" x14ac:dyDescent="0.25">
      <c r="A1094" s="41">
        <f t="shared" si="158"/>
        <v>1.0920000000000075E-3</v>
      </c>
      <c r="B1094" s="41">
        <f t="shared" si="157"/>
        <v>0.56470713967367603</v>
      </c>
      <c r="C1094" s="41" t="str">
        <f t="shared" si="154"/>
        <v>0.784265533184626+0.620425316584224i</v>
      </c>
      <c r="D1094" s="41" t="str">
        <f>COMPLEX(COS($A1094*'Med(1)'!$B$11),SIN($A1094*'Med(1)'!$B$11))</f>
        <v>0.971829579142091+0.235684681522806i</v>
      </c>
      <c r="E1094" s="41">
        <f>EXP(-(A1094-$A$1000)*'Med(2)'!$B$10)*$E$1000</f>
        <v>0.99999999999999578</v>
      </c>
      <c r="F1094" s="41" t="str">
        <f t="shared" si="155"/>
        <v>0.615947699902621+0.787787046723074i</v>
      </c>
      <c r="G1094" s="41" t="str">
        <f>COMPLEX(COS(-$A1094*'Med(1)'!$B$11),SIN(-$A1094*'Med(1)'!$B$11))</f>
        <v>0.971829579142091-0.235684681522806i</v>
      </c>
      <c r="H1094" s="41"/>
      <c r="I1094" s="41"/>
      <c r="J1094" s="41"/>
      <c r="K1094" s="41"/>
      <c r="L1094" s="41">
        <f t="shared" si="156"/>
        <v>1.6345964114257499E-3</v>
      </c>
      <c r="M1094" s="41"/>
      <c r="N1094" s="41"/>
    </row>
    <row r="1095" spans="1:14" x14ac:dyDescent="0.25">
      <c r="A1095" s="41">
        <f t="shared" si="158"/>
        <v>1.0930000000000074E-3</v>
      </c>
      <c r="B1095" s="41">
        <f t="shared" si="157"/>
        <v>0.511189584639823</v>
      </c>
      <c r="C1095" s="41" t="str">
        <f t="shared" si="154"/>
        <v>0.784265533184626+0.620425316584224i</v>
      </c>
      <c r="D1095" s="41" t="str">
        <f>COMPLEX(COS($A1095*'Med(1)'!$B$11),SIN($A1095*'Med(1)'!$B$11))</f>
        <v>0.954912005873618+0.296888970893873i</v>
      </c>
      <c r="E1095" s="41">
        <f>EXP(-(A1095-$A$1000)*'Med(2)'!$B$10)*$E$1000</f>
        <v>0.99999999999999578</v>
      </c>
      <c r="F1095" s="41" t="str">
        <f t="shared" si="155"/>
        <v>0.564707139673676+0.825291370608931i</v>
      </c>
      <c r="G1095" s="41" t="str">
        <f>COMPLEX(COS(-$A1095*'Med(1)'!$B$11),SIN(-$A1095*'Med(1)'!$B$11))</f>
        <v>0.954912005873618-0.296888970893873i</v>
      </c>
      <c r="H1095" s="41"/>
      <c r="I1095" s="41"/>
      <c r="J1095" s="41"/>
      <c r="K1095" s="41"/>
      <c r="L1095" s="41">
        <f t="shared" si="156"/>
        <v>1.4986146781017699E-3</v>
      </c>
      <c r="M1095" s="41"/>
      <c r="N1095" s="41"/>
    </row>
    <row r="1096" spans="1:14" x14ac:dyDescent="0.25">
      <c r="A1096" s="41">
        <f t="shared" si="158"/>
        <v>1.0940000000000073E-3</v>
      </c>
      <c r="B1096" s="41">
        <f t="shared" si="157"/>
        <v>0.45561082664469599</v>
      </c>
      <c r="C1096" s="41" t="str">
        <f t="shared" si="154"/>
        <v>0.784265533184626+0.620425316584224i</v>
      </c>
      <c r="D1096" s="41" t="str">
        <f>COMPLEX(COS($A1096*'Med(1)'!$B$11),SIN($A1096*'Med(1)'!$B$11))</f>
        <v>0.934144065709173+0.356896153664249i</v>
      </c>
      <c r="E1096" s="41">
        <f>EXP(-(A1096-$A$1000)*'Med(2)'!$B$10)*$E$1000</f>
        <v>0.99999999999999578</v>
      </c>
      <c r="F1096" s="41" t="str">
        <f t="shared" si="155"/>
        <v>0.511189584639823+0.859467979947918i</v>
      </c>
      <c r="G1096" s="41" t="str">
        <f>COMPLEX(COS(-$A1096*'Med(1)'!$B$11),SIN(-$A1096*'Med(1)'!$B$11))</f>
        <v>0.934144065709173-0.356896153664249i</v>
      </c>
      <c r="H1096" s="41"/>
      <c r="I1096" s="41"/>
      <c r="J1096" s="41"/>
      <c r="K1096" s="41"/>
      <c r="L1096" s="41">
        <f t="shared" si="156"/>
        <v>1.3565902766461801E-3</v>
      </c>
      <c r="M1096" s="41"/>
      <c r="N1096" s="41"/>
    </row>
    <row r="1097" spans="1:14" x14ac:dyDescent="0.25">
      <c r="A1097" s="41">
        <f t="shared" si="158"/>
        <v>1.0950000000000072E-3</v>
      </c>
      <c r="B1097" s="41">
        <f t="shared" si="157"/>
        <v>0.39819496865127701</v>
      </c>
      <c r="C1097" s="41" t="str">
        <f t="shared" si="154"/>
        <v>0.784265533184626+0.620425316584224i</v>
      </c>
      <c r="D1097" s="41" t="str">
        <f>COMPLEX(COS($A1097*'Med(1)'!$B$11),SIN($A1097*'Med(1)'!$B$11))</f>
        <v>0.909609498499983+0.415464270712427i</v>
      </c>
      <c r="E1097" s="41">
        <f>EXP(-(A1097-$A$1000)*'Med(2)'!$B$10)*$E$1000</f>
        <v>0.99999999999999578</v>
      </c>
      <c r="F1097" s="41" t="str">
        <f t="shared" si="155"/>
        <v>0.455610826644696+0.890179068864308i</v>
      </c>
      <c r="G1097" s="41" t="str">
        <f>COMPLEX(COS(-$A1097*'Med(1)'!$B$11),SIN(-$A1097*'Med(1)'!$B$11))</f>
        <v>0.909609498499983-0.415464270712427i</v>
      </c>
      <c r="H1097" s="41"/>
      <c r="I1097" s="41"/>
      <c r="J1097" s="41"/>
      <c r="K1097" s="41"/>
      <c r="L1097" s="41">
        <f t="shared" si="156"/>
        <v>1.20909587349361E-3</v>
      </c>
      <c r="M1097" s="41"/>
      <c r="N1097" s="41"/>
    </row>
    <row r="1098" spans="1:14" x14ac:dyDescent="0.25">
      <c r="A1098" s="41">
        <f t="shared" si="158"/>
        <v>1.0960000000000071E-3</v>
      </c>
      <c r="B1098" s="41">
        <f t="shared" si="157"/>
        <v>0.33917352112079002</v>
      </c>
      <c r="C1098" s="41" t="str">
        <f t="shared" si="154"/>
        <v>0.784265533184626+0.620425316584224i</v>
      </c>
      <c r="D1098" s="41" t="str">
        <f>COMPLEX(COS($A1098*'Med(1)'!$B$11),SIN($A1098*'Med(1)'!$B$11))</f>
        <v>0.881407231775294+0.472357165473556i</v>
      </c>
      <c r="E1098" s="41">
        <f>EXP(-(A1098-$A$1000)*'Med(2)'!$B$10)*$E$1000</f>
        <v>0.99999999999999578</v>
      </c>
      <c r="F1098" s="41" t="str">
        <f t="shared" si="155"/>
        <v>0.398194968651277+0.917300805047504i</v>
      </c>
      <c r="G1098" s="41" t="str">
        <f>COMPLEX(COS(-$A1098*'Med(1)'!$B$11),SIN(-$A1098*'Med(1)'!$B$11))</f>
        <v>0.881407231775294-0.472357165473556i</v>
      </c>
      <c r="H1098" s="41"/>
      <c r="I1098" s="41"/>
      <c r="J1098" s="41"/>
      <c r="K1098" s="41"/>
      <c r="L1098" s="41">
        <f t="shared" si="156"/>
        <v>1.05672619105173E-3</v>
      </c>
      <c r="M1098" s="41"/>
      <c r="N1098" s="41"/>
    </row>
    <row r="1099" spans="1:14" x14ac:dyDescent="0.25">
      <c r="A1099" s="41">
        <f t="shared" si="158"/>
        <v>1.097000000000007E-3</v>
      </c>
      <c r="B1099" s="41">
        <f t="shared" si="157"/>
        <v>0.27878446852337802</v>
      </c>
      <c r="C1099" s="41" t="str">
        <f t="shared" si="154"/>
        <v>0.784265533184626+0.620425316584224i</v>
      </c>
      <c r="D1099" s="41" t="str">
        <f>COMPLEX(COS($A1099*'Med(1)'!$B$11),SIN($A1099*'Med(1)'!$B$11))</f>
        <v>0.849650981849818+0.527345436162712i</v>
      </c>
      <c r="E1099" s="41">
        <f>EXP(-(A1099-$A$1000)*'Med(2)'!$B$10)*$E$1000</f>
        <v>0.99999999999999578</v>
      </c>
      <c r="F1099" s="41" t="str">
        <f t="shared" si="155"/>
        <v>0.33917352112079+0.940723829064894i</v>
      </c>
      <c r="G1099" s="41" t="str">
        <f>COMPLEX(COS(-$A1099*'Med(1)'!$B$11),SIN(-$A1099*'Med(1)'!$B$11))</f>
        <v>0.849650981849818-0.527345436162712i</v>
      </c>
      <c r="H1099" s="41"/>
      <c r="I1099" s="41"/>
      <c r="J1099" s="41"/>
      <c r="K1099" s="41"/>
      <c r="L1099" s="41">
        <f t="shared" si="156"/>
        <v>9.0009560967973504E-4</v>
      </c>
      <c r="M1099" s="41"/>
      <c r="N1099" s="41"/>
    </row>
    <row r="1100" spans="1:14" x14ac:dyDescent="0.25">
      <c r="A1100" s="41">
        <f t="shared" si="158"/>
        <v>1.098000000000007E-3</v>
      </c>
      <c r="B1100" s="41">
        <f t="shared" si="157"/>
        <v>0.217271309744338</v>
      </c>
      <c r="C1100" s="41" t="str">
        <f t="shared" si="154"/>
        <v>0.784265533184626+0.620425316584224i</v>
      </c>
      <c r="D1100" s="41" t="str">
        <f>COMPLEX(COS($A1100*'Med(1)'!$B$11),SIN($A1100*'Med(1)'!$B$11))</f>
        <v>0.814468795300321+0.580207360761688i</v>
      </c>
      <c r="E1100" s="41">
        <f>EXP(-(A1100-$A$1000)*'Med(2)'!$B$10)*$E$1000</f>
        <v>0.99999999999999567</v>
      </c>
      <c r="F1100" s="41" t="str">
        <f t="shared" si="155"/>
        <v>0.278784468523378+0.960353695317578i</v>
      </c>
      <c r="G1100" s="41" t="str">
        <f>COMPLEX(COS(-$A1100*'Med(1)'!$B$11),SIN(-$A1100*'Med(1)'!$B$11))</f>
        <v>0.814468795300321-0.580207360761688i</v>
      </c>
      <c r="H1100" s="41"/>
      <c r="I1100" s="41"/>
      <c r="J1100" s="41"/>
      <c r="K1100" s="41"/>
      <c r="L1100" s="41">
        <f t="shared" si="156"/>
        <v>7.3983569040292504E-4</v>
      </c>
      <c r="M1100" s="41"/>
      <c r="N1100" s="41"/>
    </row>
    <row r="1101" spans="1:14" x14ac:dyDescent="0.25">
      <c r="A1101" s="41">
        <f t="shared" si="158"/>
        <v>1.0990000000000069E-3</v>
      </c>
      <c r="B1101" s="41">
        <f t="shared" si="157"/>
        <v>0.15488207625544001</v>
      </c>
      <c r="C1101" s="41" t="str">
        <f t="shared" si="154"/>
        <v>0.784265533184626+0.620425316584224i</v>
      </c>
      <c r="D1101" s="41" t="str">
        <f>COMPLEX(COS($A1101*'Med(1)'!$B$11),SIN($A1101*'Med(1)'!$B$11))</f>
        <v>0.776002532660109+0.630729791039789i</v>
      </c>
      <c r="E1101" s="41">
        <f>EXP(-(A1101-$A$1000)*'Med(2)'!$B$10)*$E$1000</f>
        <v>0.99999999999999567</v>
      </c>
      <c r="F1101" s="41" t="str">
        <f t="shared" si="155"/>
        <v>0.217271309744338+0.976111252861051i</v>
      </c>
      <c r="G1101" s="41" t="str">
        <f>COMPLEX(COS(-$A1101*'Med(1)'!$B$11),SIN(-$A1101*'Med(1)'!$B$11))</f>
        <v>0.776002532660109-0.630729791039789i</v>
      </c>
      <c r="H1101" s="41"/>
      <c r="I1101" s="41"/>
      <c r="J1101" s="41"/>
      <c r="K1101" s="41"/>
      <c r="L1101" s="41">
        <f t="shared" si="156"/>
        <v>5.76592628351427E-4</v>
      </c>
      <c r="M1101" s="41"/>
      <c r="N1101" s="41"/>
    </row>
    <row r="1102" spans="1:14" x14ac:dyDescent="0.25">
      <c r="A1102" s="41">
        <f t="shared" si="158"/>
        <v>1.1000000000000068E-3</v>
      </c>
      <c r="B1102" s="41">
        <f t="shared" si="157"/>
        <v>9.1868332010027406E-2</v>
      </c>
      <c r="C1102" s="41" t="str">
        <f t="shared" si="154"/>
        <v>0.784265533184626+0.620425316584224i</v>
      </c>
      <c r="D1102" s="41" t="str">
        <f>COMPLEX(COS($A1102*'Med(1)'!$B$11),SIN($A1102*'Med(1)'!$B$11))</f>
        <v>0.734407296413359+0.67870901200354i</v>
      </c>
      <c r="E1102" s="41">
        <f>EXP(-(A1102-$A$1000)*'Med(2)'!$B$10)*$E$1000</f>
        <v>0.99999999999999567</v>
      </c>
      <c r="F1102" s="41" t="str">
        <f t="shared" si="155"/>
        <v>0.15488207625544+0.987932964555185i</v>
      </c>
      <c r="G1102" s="41" t="str">
        <f>COMPLEX(COS(-$A1102*'Med(1)'!$B$11),SIN(-$A1102*'Med(1)'!$B$11))</f>
        <v>0.734407296413359-0.67870901200354i</v>
      </c>
      <c r="H1102" s="41"/>
      <c r="I1102" s="41"/>
      <c r="J1102" s="41"/>
      <c r="K1102" s="41"/>
      <c r="L1102" s="41">
        <f t="shared" si="156"/>
        <v>4.1102464719218397E-4</v>
      </c>
      <c r="M1102" s="41"/>
      <c r="N1102" s="41"/>
    </row>
    <row r="1103" spans="1:14" x14ac:dyDescent="0.25">
      <c r="A1103" s="41">
        <f t="shared" si="158"/>
        <v>1.1010000000000067E-3</v>
      </c>
      <c r="B1103" s="41">
        <f t="shared" si="157"/>
        <v>2.8484159094541401E-2</v>
      </c>
      <c r="C1103" s="41" t="str">
        <f t="shared" si="154"/>
        <v>0.784265533184626+0.620425316584224i</v>
      </c>
      <c r="D1103" s="41" t="str">
        <f>COMPLEX(COS($A1103*'Med(1)'!$B$11),SIN($A1103*'Med(1)'!$B$11))</f>
        <v>0.689850805595635+0.723951563310042i</v>
      </c>
      <c r="E1103" s="41">
        <f>EXP(-(A1103-$A$1000)*'Med(2)'!$B$10)*$E$1000</f>
        <v>0.99999999999999567</v>
      </c>
      <c r="F1103" s="41" t="str">
        <f t="shared" si="155"/>
        <v>0.0918683320100274+0.995771163256743i</v>
      </c>
      <c r="G1103" s="41" t="str">
        <f>COMPLEX(COS(-$A1103*'Med(1)'!$B$11),SIN(-$A1103*'Med(1)'!$B$11))</f>
        <v>0.689850805595635-0.723951563310042i</v>
      </c>
      <c r="H1103" s="41"/>
      <c r="I1103" s="41"/>
      <c r="J1103" s="41"/>
      <c r="K1103" s="41"/>
      <c r="L1103" s="41">
        <f t="shared" si="156"/>
        <v>2.4379934505965601E-4</v>
      </c>
      <c r="M1103" s="41"/>
      <c r="N1103" s="41"/>
    </row>
    <row r="1104" spans="1:14" x14ac:dyDescent="0.25">
      <c r="A1104" s="41">
        <f t="shared" si="158"/>
        <v>1.1020000000000066E-3</v>
      </c>
      <c r="B1104" s="41">
        <f t="shared" si="157"/>
        <v>-3.5014866773414602E-2</v>
      </c>
      <c r="C1104" s="41" t="str">
        <f t="shared" si="154"/>
        <v>0.784265533184626+0.620425316584224i</v>
      </c>
      <c r="D1104" s="41" t="str">
        <f>COMPLEX(COS($A1104*'Med(1)'!$B$11),SIN($A1104*'Med(1)'!$B$11))</f>
        <v>0.64251271952233+0.766275019331845i</v>
      </c>
      <c r="E1104" s="41">
        <f>EXP(-(A1104-$A$1000)*'Med(2)'!$B$10)*$E$1000</f>
        <v>0.99999999999999567</v>
      </c>
      <c r="F1104" s="41" t="str">
        <f t="shared" si="155"/>
        <v>0.0284841590945414+0.999594244021377i</v>
      </c>
      <c r="G1104" s="41" t="str">
        <f>COMPLEX(COS(-$A1104*'Med(1)'!$B$11),SIN(-$A1104*'Med(1)'!$B$11))</f>
        <v>0.64251271952233-0.766275019331845i</v>
      </c>
      <c r="H1104" s="41"/>
      <c r="I1104" s="41"/>
      <c r="J1104" s="41"/>
      <c r="K1104" s="41"/>
      <c r="L1104" s="41">
        <f t="shared" si="156"/>
        <v>7.5591002687044206E-5</v>
      </c>
      <c r="M1104" s="41"/>
      <c r="N1104" s="41"/>
    </row>
    <row r="1105" spans="1:14" x14ac:dyDescent="0.25">
      <c r="A1105" s="41">
        <f t="shared" si="158"/>
        <v>1.1030000000000065E-3</v>
      </c>
      <c r="B1105" s="41">
        <f t="shared" si="157"/>
        <v>-9.8372706769726606E-2</v>
      </c>
      <c r="C1105" s="41" t="str">
        <f t="shared" si="154"/>
        <v>0.784265533184626+0.620425316584224i</v>
      </c>
      <c r="D1105" s="41" t="str">
        <f>COMPLEX(COS($A1105*'Med(1)'!$B$11),SIN($A1105*'Med(1)'!$B$11))</f>
        <v>0.592583913371926+0.805508724727929i</v>
      </c>
      <c r="E1105" s="41">
        <f>EXP(-(A1105-$A$1000)*'Med(2)'!$B$10)*$E$1000</f>
        <v>0.99999999999999567</v>
      </c>
      <c r="F1105" s="41" t="str">
        <f t="shared" si="155"/>
        <v>-0.0350148667734146+0.999386791540109i</v>
      </c>
      <c r="G1105" s="41" t="str">
        <f>COMPLEX(COS(-$A1105*'Med(1)'!$B$11),SIN(-$A1105*'Med(1)'!$B$11))</f>
        <v>0.592583913371926-0.805508724727929i</v>
      </c>
      <c r="H1105" s="41"/>
      <c r="I1105" s="41"/>
      <c r="J1105" s="41"/>
      <c r="K1105" s="41"/>
      <c r="L1105" s="41">
        <f t="shared" si="156"/>
        <v>-9.2922135407637498E-5</v>
      </c>
      <c r="M1105" s="41"/>
      <c r="N1105" s="41"/>
    </row>
    <row r="1106" spans="1:14" x14ac:dyDescent="0.25">
      <c r="A1106" s="41">
        <f t="shared" si="158"/>
        <v>1.1040000000000065E-3</v>
      </c>
      <c r="B1106" s="41">
        <f t="shared" si="157"/>
        <v>-0.16133389135561199</v>
      </c>
      <c r="C1106" s="41" t="str">
        <f t="shared" si="154"/>
        <v>0.784265533184626+0.620425316584224i</v>
      </c>
      <c r="D1106" s="41" t="str">
        <f>COMPLEX(COS($A1106*'Med(1)'!$B$11),SIN($A1106*'Med(1)'!$B$11))</f>
        <v>0.540265708544891+0.841494482554988i</v>
      </c>
      <c r="E1106" s="41">
        <f>EXP(-(A1106-$A$1000)*'Med(2)'!$B$10)*$E$1000</f>
        <v>0.99999999999999567</v>
      </c>
      <c r="F1106" s="41" t="str">
        <f t="shared" si="155"/>
        <v>-0.0983727067697266+0.995149642296468i</v>
      </c>
      <c r="G1106" s="41" t="str">
        <f>COMPLEX(COS(-$A1106*'Med(1)'!$B$11),SIN(-$A1106*'Med(1)'!$B$11))</f>
        <v>0.540265708544891-0.841494482554988i</v>
      </c>
      <c r="H1106" s="41"/>
      <c r="I1106" s="41"/>
      <c r="J1106" s="41"/>
      <c r="K1106" s="41"/>
      <c r="L1106" s="41">
        <f t="shared" si="156"/>
        <v>-2.6106059571852401E-4</v>
      </c>
      <c r="M1106" s="41"/>
      <c r="N1106" s="41"/>
    </row>
    <row r="1107" spans="1:14" x14ac:dyDescent="0.25">
      <c r="A1107" s="41">
        <f t="shared" si="158"/>
        <v>1.1050000000000064E-3</v>
      </c>
      <c r="B1107" s="41">
        <f t="shared" si="157"/>
        <v>-0.22364455037407199</v>
      </c>
      <c r="C1107" s="41" t="str">
        <f t="shared" si="154"/>
        <v>0.784265533184626+0.620425316584224i</v>
      </c>
      <c r="D1107" s="41" t="str">
        <f>COMPLEX(COS($A1107*'Med(1)'!$B$11),SIN($A1107*'Med(1)'!$B$11))</f>
        <v>0.485769060901748+0.874087192144259i</v>
      </c>
      <c r="E1107" s="41">
        <f>EXP(-(A1107-$A$1000)*'Med(2)'!$B$10)*$E$1000</f>
        <v>0.99999999999999567</v>
      </c>
      <c r="F1107" s="41" t="str">
        <f t="shared" si="155"/>
        <v>-0.161333891355612+0.986899881193654i</v>
      </c>
      <c r="G1107" s="41" t="str">
        <f>COMPLEX(COS(-$A1107*'Med(1)'!$B$11),SIN(-$A1107*'Med(1)'!$B$11))</f>
        <v>0.485769060901748-0.874087192144259i</v>
      </c>
      <c r="H1107" s="41"/>
      <c r="I1107" s="41"/>
      <c r="J1107" s="41"/>
      <c r="K1107" s="41"/>
      <c r="L1107" s="41">
        <f t="shared" si="156"/>
        <v>-4.2814641550399202E-4</v>
      </c>
      <c r="M1107" s="41"/>
      <c r="N1107" s="41"/>
    </row>
    <row r="1108" spans="1:14" x14ac:dyDescent="0.25">
      <c r="A1108" s="41">
        <f t="shared" si="158"/>
        <v>1.1060000000000063E-3</v>
      </c>
      <c r="B1108" s="41">
        <f t="shared" si="157"/>
        <v>-0.28505343669730898</v>
      </c>
      <c r="C1108" s="41" t="str">
        <f t="shared" si="154"/>
        <v>0.784265533184626+0.620425316584224i</v>
      </c>
      <c r="D1108" s="41" t="str">
        <f>COMPLEX(COS($A1108*'Med(1)'!$B$11),SIN($A1108*'Med(1)'!$B$11))</f>
        <v>0.429313710153302+0.903155434171996i</v>
      </c>
      <c r="E1108" s="41">
        <f>EXP(-(A1108-$A$1000)*'Med(2)'!$B$10)*$E$1000</f>
        <v>0.99999999999999567</v>
      </c>
      <c r="F1108" s="41" t="str">
        <f t="shared" si="155"/>
        <v>-0.223644550374072+0.974670772665299i</v>
      </c>
      <c r="G1108" s="41" t="str">
        <f>COMPLEX(COS(-$A1108*'Med(1)'!$B$11),SIN(-$A1108*'Med(1)'!$B$11))</f>
        <v>0.429313710153302-0.903155434171996i</v>
      </c>
      <c r="H1108" s="41"/>
      <c r="I1108" s="41"/>
      <c r="J1108" s="41"/>
      <c r="K1108" s="41"/>
      <c r="L1108" s="41">
        <f t="shared" si="156"/>
        <v>-5.9350587644726798E-4</v>
      </c>
      <c r="M1108" s="41"/>
      <c r="N1108" s="41"/>
    </row>
    <row r="1109" spans="1:14" x14ac:dyDescent="0.25">
      <c r="A1109" s="41">
        <f t="shared" si="158"/>
        <v>1.1070000000000062E-3</v>
      </c>
      <c r="B1109" s="41">
        <f t="shared" si="157"/>
        <v>-0.34531293929776102</v>
      </c>
      <c r="C1109" s="41" t="str">
        <f t="shared" si="154"/>
        <v>0.784265533184626+0.620425316584224i</v>
      </c>
      <c r="D1109" s="41" t="str">
        <f>COMPLEX(COS($A1109*'Med(1)'!$B$11),SIN($A1109*'Med(1)'!$B$11))</f>
        <v>0.371127293832969+0.928582000564418i</v>
      </c>
      <c r="E1109" s="41">
        <f>EXP(-(A1109-$A$1000)*'Med(2)'!$B$10)*$E$1000</f>
        <v>0.99999999999999567</v>
      </c>
      <c r="F1109" s="41" t="str">
        <f t="shared" si="155"/>
        <v>-0.285053436697309+0.958511626547662i</v>
      </c>
      <c r="G1109" s="41" t="str">
        <f>COMPLEX(COS(-$A1109*'Med(1)'!$B$11),SIN(-$A1109*'Med(1)'!$B$11))</f>
        <v>0.371127293832969-0.928582000564418i</v>
      </c>
      <c r="H1109" s="41"/>
      <c r="I1109" s="41"/>
      <c r="J1109" s="41"/>
      <c r="K1109" s="41"/>
      <c r="L1109" s="41">
        <f t="shared" si="156"/>
        <v>-7.5647222120264995E-4</v>
      </c>
      <c r="M1109" s="41"/>
      <c r="N1109" s="41"/>
    </row>
    <row r="1110" spans="1:14" x14ac:dyDescent="0.25">
      <c r="A1110" s="41">
        <f t="shared" si="158"/>
        <v>1.1080000000000061E-3</v>
      </c>
      <c r="B1110" s="41">
        <f t="shared" si="157"/>
        <v>-0.40418008165764202</v>
      </c>
      <c r="C1110" s="41" t="str">
        <f t="shared" si="154"/>
        <v>0.784265533184626+0.620425316584224i</v>
      </c>
      <c r="D1110" s="41" t="str">
        <f>COMPLEX(COS($A1110*'Med(1)'!$B$11),SIN($A1110*'Med(1)'!$B$11))</f>
        <v>0.311444429423622+0.950264367100543i</v>
      </c>
      <c r="E1110" s="41">
        <f>EXP(-(A1110-$A$1000)*'Med(2)'!$B$10)*$E$1000</f>
        <v>0.99999999999999567</v>
      </c>
      <c r="F1110" s="41" t="str">
        <f t="shared" si="155"/>
        <v>-0.345312939297761+0.938487599253998i</v>
      </c>
      <c r="G1110" s="41" t="str">
        <f>COMPLEX(COS(-$A1110*'Med(1)'!$B$11),SIN(-$A1110*'Med(1)'!$B$11))</f>
        <v>0.311444429423622-0.950264367100543i</v>
      </c>
      <c r="H1110" s="41"/>
      <c r="I1110" s="41"/>
      <c r="J1110" s="41"/>
      <c r="K1110" s="41"/>
      <c r="L1110" s="41">
        <f t="shared" si="156"/>
        <v>-9.1638834187421402E-4</v>
      </c>
      <c r="M1110" s="41"/>
      <c r="N1110" s="41"/>
    </row>
    <row r="1111" spans="1:14" x14ac:dyDescent="0.25">
      <c r="A1111" s="41">
        <f t="shared" si="158"/>
        <v>1.109000000000006E-3</v>
      </c>
      <c r="B1111" s="41">
        <f t="shared" si="157"/>
        <v>-0.46141750149141197</v>
      </c>
      <c r="C1111" s="41" t="str">
        <f t="shared" si="154"/>
        <v>0.784265533184626+0.620425316584224i</v>
      </c>
      <c r="D1111" s="41" t="str">
        <f>COMPLEX(COS($A1111*'Med(1)'!$B$11),SIN($A1111*'Med(1)'!$B$11))</f>
        <v>0.250505768340223+0.968115106807178i</v>
      </c>
      <c r="E1111" s="41">
        <f>EXP(-(A1111-$A$1000)*'Med(2)'!$B$10)*$E$1000</f>
        <v>0.99999999999999567</v>
      </c>
      <c r="F1111" s="41" t="str">
        <f t="shared" si="155"/>
        <v>-0.404180081657642+0.914679431052876i</v>
      </c>
      <c r="G1111" s="41" t="str">
        <f>COMPLEX(COS(-$A1111*'Med(1)'!$B$11),SIN(-$A1111*'Med(1)'!$B$11))</f>
        <v>0.250505768340223-0.968115106807178i</v>
      </c>
      <c r="H1111" s="41"/>
      <c r="I1111" s="41"/>
      <c r="J1111" s="41"/>
      <c r="K1111" s="41"/>
      <c r="L1111" s="41">
        <f t="shared" si="156"/>
        <v>-1.07260942958598E-3</v>
      </c>
      <c r="M1111" s="41"/>
      <c r="N1111" s="41"/>
    </row>
    <row r="1112" spans="1:14" x14ac:dyDescent="0.25">
      <c r="A1112" s="41">
        <f t="shared" si="158"/>
        <v>1.1100000000000059E-3</v>
      </c>
      <c r="B1112" s="41">
        <f t="shared" si="157"/>
        <v>-0.51679440783071895</v>
      </c>
      <c r="C1112" s="41" t="str">
        <f t="shared" si="154"/>
        <v>0.784265533184626+0.620425316584224i</v>
      </c>
      <c r="D1112" s="41" t="str">
        <f>COMPLEX(COS($A1112*'Med(1)'!$B$11),SIN($A1112*'Med(1)'!$B$11))</f>
        <v>0.188557025582561+0.982062242479293i</v>
      </c>
      <c r="E1112" s="41">
        <f>EXP(-(A1112-$A$1000)*'Med(2)'!$B$10)*$E$1000</f>
        <v>0.99999999999999567</v>
      </c>
      <c r="F1112" s="41" t="str">
        <f t="shared" si="155"/>
        <v>-0.461417501491412+0.887183120509748i</v>
      </c>
      <c r="G1112" s="41" t="str">
        <f>COMPLEX(COS(-$A1112*'Med(1)'!$B$11),SIN(-$A1112*'Med(1)'!$B$11))</f>
        <v>0.188557025582561-0.982062242479293i</v>
      </c>
      <c r="H1112" s="41"/>
      <c r="I1112" s="41"/>
      <c r="J1112" s="41"/>
      <c r="K1112" s="41"/>
      <c r="L1112" s="41">
        <f t="shared" si="156"/>
        <v>-1.22450557446053E-3</v>
      </c>
      <c r="M1112" s="41"/>
      <c r="N1112" s="41"/>
    </row>
    <row r="1113" spans="1:14" x14ac:dyDescent="0.25">
      <c r="A1113" s="41">
        <f t="shared" si="158"/>
        <v>1.1110000000000059E-3</v>
      </c>
      <c r="B1113" s="41">
        <f t="shared" si="157"/>
        <v>-0.57008751161260796</v>
      </c>
      <c r="C1113" s="41" t="str">
        <f t="shared" si="154"/>
        <v>0.784265533184626+0.620425316584224i</v>
      </c>
      <c r="D1113" s="41" t="str">
        <f>COMPLEX(COS($A1113*'Med(1)'!$B$11),SIN($A1113*'Med(1)'!$B$11))</f>
        <v>0.125847988970749+0.992049536904291i</v>
      </c>
      <c r="E1113" s="41">
        <f>EXP(-(A1113-$A$1000)*'Med(2)'!$B$10)*$E$1000</f>
        <v>0.99999999999999567</v>
      </c>
      <c r="F1113" s="41" t="str">
        <f t="shared" si="155"/>
        <v>-0.516794407830719+0.856109537404466i</v>
      </c>
      <c r="G1113" s="41" t="str">
        <f>COMPLEX(COS(-$A1113*'Med(1)'!$B$11),SIN(-$A1113*'Med(1)'!$B$11))</f>
        <v>0.125847988970749-0.992049536904291i</v>
      </c>
      <c r="H1113" s="41"/>
      <c r="I1113" s="41"/>
      <c r="J1113" s="41"/>
      <c r="K1113" s="41"/>
      <c r="L1113" s="41">
        <f t="shared" si="156"/>
        <v>-1.37146430552227E-3</v>
      </c>
      <c r="M1113" s="41"/>
      <c r="N1113" s="41"/>
    </row>
    <row r="1114" spans="1:14" x14ac:dyDescent="0.25">
      <c r="A1114" s="41">
        <f t="shared" si="158"/>
        <v>1.1120000000000058E-3</v>
      </c>
      <c r="B1114" s="41">
        <f t="shared" si="157"/>
        <v>-0.62108192601891199</v>
      </c>
      <c r="C1114" s="41" t="str">
        <f t="shared" si="154"/>
        <v>0.784265533184626+0.620425316584224i</v>
      </c>
      <c r="D1114" s="41" t="str">
        <f>COMPLEX(COS($A1114*'Med(1)'!$B$11),SIN($A1114*'Med(1)'!$B$11))</f>
        <v>0.0626315119584981+0.998036719619971i</v>
      </c>
      <c r="E1114" s="41">
        <f>EXP(-(A1114-$A$1000)*'Med(2)'!$B$10)*$E$1000</f>
        <v>0.99999999999999567</v>
      </c>
      <c r="F1114" s="41" t="str">
        <f t="shared" si="155"/>
        <v>-0.570087511612608+0.821583975685588i</v>
      </c>
      <c r="G1114" s="41" t="str">
        <f>COMPLEX(COS(-$A1114*'Med(1)'!$B$11),SIN(-$A1114*'Med(1)'!$B$11))</f>
        <v>0.0626315119584981-0.998036719619971i</v>
      </c>
      <c r="H1114" s="41"/>
      <c r="I1114" s="41"/>
      <c r="J1114" s="41"/>
      <c r="K1114" s="41"/>
      <c r="L1114" s="41">
        <f t="shared" si="156"/>
        <v>-1.51289306028406E-3</v>
      </c>
      <c r="M1114" s="41"/>
      <c r="N1114" s="41"/>
    </row>
    <row r="1115" spans="1:14" x14ac:dyDescent="0.25">
      <c r="A1115" s="41">
        <f t="shared" si="158"/>
        <v>1.1130000000000057E-3</v>
      </c>
      <c r="B1115" s="41">
        <f t="shared" si="157"/>
        <v>-0.66957203293623302</v>
      </c>
      <c r="C1115" s="41" t="str">
        <f t="shared" si="154"/>
        <v>0.784265533184626+0.620425316584224i</v>
      </c>
      <c r="D1115" s="41" t="str">
        <f>COMPLEX(COS($A1115*'Med(1)'!$B$11),SIN($A1115*'Med(1)'!$B$11))</f>
        <v>-0.000837505914906807+0.99999964929186i</v>
      </c>
      <c r="E1115" s="41">
        <f>EXP(-(A1115-$A$1000)*'Med(2)'!$B$10)*$E$1000</f>
        <v>0.99999999999999567</v>
      </c>
      <c r="F1115" s="41" t="str">
        <f t="shared" si="155"/>
        <v>-0.621081926018912+0.783745648263919i</v>
      </c>
      <c r="G1115" s="41" t="str">
        <f>COMPLEX(COS(-$A1115*'Med(1)'!$B$11),SIN(-$A1115*'Med(1)'!$B$11))</f>
        <v>-0.000837505914906807-0.99999964929186i</v>
      </c>
      <c r="H1115" s="41"/>
      <c r="I1115" s="41"/>
      <c r="J1115" s="41"/>
      <c r="K1115" s="41"/>
      <c r="L1115" s="41">
        <f t="shared" si="156"/>
        <v>-1.64822157405963E-3</v>
      </c>
      <c r="M1115" s="41"/>
      <c r="N1115" s="41"/>
    </row>
    <row r="1116" spans="1:14" x14ac:dyDescent="0.25">
      <c r="A1116" s="41">
        <f t="shared" si="158"/>
        <v>1.1140000000000056E-3</v>
      </c>
      <c r="B1116" s="41">
        <f t="shared" si="157"/>
        <v>-0.71536231204300105</v>
      </c>
      <c r="C1116" s="41" t="str">
        <f t="shared" si="154"/>
        <v>0.784265533184626+0.620425316584224i</v>
      </c>
      <c r="D1116" s="41" t="str">
        <f>COMPLEX(COS($A1116*'Med(1)'!$B$11),SIN($A1116*'Med(1)'!$B$11))</f>
        <v>-0.064303146822654+0.997930411055152i</v>
      </c>
      <c r="E1116" s="41">
        <f>EXP(-(A1116-$A$1000)*'Med(2)'!$B$10)*$E$1000</f>
        <v>0.99999999999999567</v>
      </c>
      <c r="F1116" s="41" t="str">
        <f t="shared" si="155"/>
        <v>-0.669572032936233+0.742747125682512i</v>
      </c>
      <c r="G1116" s="41" t="str">
        <f>COMPLEX(COS(-$A1116*'Med(1)'!$B$11),SIN(-$A1116*'Med(1)'!$B$11))</f>
        <v>-0.064303146822654-0.997930411055152i</v>
      </c>
      <c r="H1116" s="41"/>
      <c r="I1116" s="41"/>
      <c r="J1116" s="41"/>
      <c r="K1116" s="41"/>
      <c r="L1116" s="41">
        <f t="shared" si="156"/>
        <v>-1.7769041793672499E-3</v>
      </c>
      <c r="M1116" s="41"/>
      <c r="N1116" s="41"/>
    </row>
    <row r="1117" spans="1:14" x14ac:dyDescent="0.25">
      <c r="A1117" s="41">
        <f t="shared" si="158"/>
        <v>1.1150000000000055E-3</v>
      </c>
      <c r="B1117" s="41">
        <f t="shared" si="157"/>
        <v>-0.75826812918053699</v>
      </c>
      <c r="C1117" s="41" t="str">
        <f t="shared" si="154"/>
        <v>0.784265533184626+0.620425316584224i</v>
      </c>
      <c r="D1117" s="41" t="str">
        <f>COMPLEX(COS($A1117*'Med(1)'!$B$11),SIN($A1117*'Med(1)'!$B$11))</f>
        <v>-0.127509506554429+0.991837348428786i</v>
      </c>
      <c r="E1117" s="41">
        <f>EXP(-(A1117-$A$1000)*'Med(2)'!$B$10)*$E$1000</f>
        <v>0.99999999999999567</v>
      </c>
      <c r="F1117" s="41" t="str">
        <f t="shared" si="155"/>
        <v>-0.715362312043001+0.698753720926395i</v>
      </c>
      <c r="G1117" s="41" t="str">
        <f>COMPLEX(COS(-$A1117*'Med(1)'!$B$11),SIN(-$A1117*'Med(1)'!$B$11))</f>
        <v>-0.127509506554429-0.991837348428786i</v>
      </c>
      <c r="H1117" s="41"/>
      <c r="I1117" s="41"/>
      <c r="J1117" s="41"/>
      <c r="K1117" s="41"/>
      <c r="L1117" s="41">
        <f t="shared" si="156"/>
        <v>-1.8984220061534201E-3</v>
      </c>
      <c r="M1117" s="41"/>
      <c r="N1117" s="41"/>
    </row>
    <row r="1118" spans="1:14" x14ac:dyDescent="0.25">
      <c r="A1118" s="41">
        <f t="shared" si="158"/>
        <v>1.1160000000000054E-3</v>
      </c>
      <c r="B1118" s="41">
        <f t="shared" si="157"/>
        <v>-0.79811648082919096</v>
      </c>
      <c r="C1118" s="41" t="str">
        <f t="shared" si="154"/>
        <v>0.784265533184626+0.620425316584224i</v>
      </c>
      <c r="D1118" s="41" t="str">
        <f>COMPLEX(COS($A1118*'Med(1)'!$B$11),SIN($A1118*'Med(1)'!$B$11))</f>
        <v>-0.190201726365535+0.981745029672965i</v>
      </c>
      <c r="E1118" s="41">
        <f>EXP(-(A1118-$A$1000)*'Med(2)'!$B$10)*$E$1000</f>
        <v>0.99999999999999567</v>
      </c>
      <c r="F1118" s="41" t="str">
        <f t="shared" si="155"/>
        <v>-0.758268129180537+0.651942822852619i</v>
      </c>
      <c r="G1118" s="41" t="str">
        <f>COMPLEX(COS(-$A1118*'Med(1)'!$B$11),SIN(-$A1118*'Med(1)'!$B$11))</f>
        <v>-0.190201726365535-0.981745029672965i</v>
      </c>
      <c r="H1118" s="41"/>
      <c r="I1118" s="41"/>
      <c r="J1118" s="41"/>
      <c r="K1118" s="41"/>
      <c r="L1118" s="41">
        <f t="shared" si="156"/>
        <v>-2.0122850739648498E-3</v>
      </c>
      <c r="M1118" s="41"/>
      <c r="N1118" s="41"/>
    </row>
    <row r="1119" spans="1:14" x14ac:dyDescent="0.25">
      <c r="A1119" s="41">
        <f t="shared" si="158"/>
        <v>1.1170000000000054E-3</v>
      </c>
      <c r="B1119" s="41">
        <f t="shared" si="157"/>
        <v>-0.83474669168789495</v>
      </c>
      <c r="C1119" s="41" t="str">
        <f t="shared" si="154"/>
        <v>0.784265533184626+0.620425316584224i</v>
      </c>
      <c r="D1119" s="41" t="str">
        <f>COMPLEX(COS($A1119*'Med(1)'!$B$11),SIN($A1119*'Med(1)'!$B$11))</f>
        <v>-0.25212702061045+0.967694148725773i</v>
      </c>
      <c r="E1119" s="41">
        <f>EXP(-(A1119-$A$1000)*'Med(2)'!$B$10)*$E$1000</f>
        <v>0.99999999999999567</v>
      </c>
      <c r="F1119" s="41" t="str">
        <f t="shared" si="155"/>
        <v>-0.798116480829191+0.602503180928383i</v>
      </c>
      <c r="G1119" s="41" t="str">
        <f>COMPLEX(COS(-$A1119*'Med(1)'!$B$11),SIN(-$A1119*'Med(1)'!$B$11))</f>
        <v>-0.25212702061045-0.967694148725773i</v>
      </c>
      <c r="H1119" s="41"/>
      <c r="I1119" s="41"/>
      <c r="J1119" s="41"/>
      <c r="K1119" s="41"/>
      <c r="L1119" s="41">
        <f t="shared" si="156"/>
        <v>-2.11803426763246E-3</v>
      </c>
      <c r="M1119" s="41"/>
      <c r="N1119" s="41"/>
    </row>
    <row r="1120" spans="1:14" x14ac:dyDescent="0.25">
      <c r="A1120" s="41">
        <f t="shared" si="158"/>
        <v>1.1180000000000053E-3</v>
      </c>
      <c r="B1120" s="41">
        <f t="shared" si="157"/>
        <v>-0.86801106254413896</v>
      </c>
      <c r="C1120" s="41" t="str">
        <f t="shared" si="154"/>
        <v>0.784265533184626+0.620425316584224i</v>
      </c>
      <c r="D1120" s="41" t="str">
        <f>COMPLEX(COS($A1120*'Med(1)'!$B$11),SIN($A1120*'Med(1)'!$B$11))</f>
        <v>-0.313035696017432+0.949741361118322i</v>
      </c>
      <c r="E1120" s="41">
        <f>EXP(-(A1120-$A$1000)*'Med(2)'!$B$10)*$E$1000</f>
        <v>0.99999999999999567</v>
      </c>
      <c r="F1120" s="41" t="str">
        <f t="shared" si="155"/>
        <v>-0.834746691687895+0.550634144161173i</v>
      </c>
      <c r="G1120" s="41" t="str">
        <f>COMPLEX(COS(-$A1120*'Med(1)'!$B$11),SIN(-$A1120*'Med(1)'!$B$11))</f>
        <v>-0.313035696017432-0.949741361118322i</v>
      </c>
      <c r="H1120" s="41"/>
      <c r="I1120" s="41"/>
      <c r="J1120" s="41"/>
      <c r="K1120" s="41"/>
      <c r="L1120" s="41">
        <f t="shared" si="156"/>
        <v>-2.21524318850167E-3</v>
      </c>
      <c r="M1120" s="41"/>
      <c r="N1120" s="41"/>
    </row>
    <row r="1121" spans="1:14" x14ac:dyDescent="0.25">
      <c r="A1121" s="41">
        <f t="shared" si="158"/>
        <v>1.1190000000000052E-3</v>
      </c>
      <c r="B1121" s="41">
        <f t="shared" si="157"/>
        <v>-0.89777546582222001</v>
      </c>
      <c r="C1121" s="41" t="str">
        <f t="shared" si="154"/>
        <v>0.784265533184626+0.620425316584224i</v>
      </c>
      <c r="D1121" s="41" t="str">
        <f>COMPLEX(COS($A1121*'Med(1)'!$B$11),SIN($A1121*'Med(1)'!$B$11))</f>
        <v>-0.372682158494019+0.927959055530059i</v>
      </c>
      <c r="E1121" s="41">
        <f>EXP(-(A1121-$A$1000)*'Med(2)'!$B$10)*$E$1000</f>
        <v>0.99999999999999567</v>
      </c>
      <c r="F1121" s="41" t="str">
        <f t="shared" si="155"/>
        <v>-0.868011062544139+0.496544857289838i</v>
      </c>
      <c r="G1121" s="41" t="str">
        <f>COMPLEX(COS(-$A1121*'Med(1)'!$B$11),SIN(-$A1121*'Med(1)'!$B$11))</f>
        <v>-0.372682158494019-0.927959055530059i</v>
      </c>
      <c r="H1121" s="41"/>
      <c r="I1121" s="41"/>
      <c r="J1121" s="41"/>
      <c r="K1121" s="41"/>
      <c r="L1121" s="41">
        <f t="shared" si="156"/>
        <v>-2.3035198737438602E-3</v>
      </c>
      <c r="M1121" s="41"/>
      <c r="N1121" s="41"/>
    </row>
    <row r="1122" spans="1:14" x14ac:dyDescent="0.25">
      <c r="A1122" s="41">
        <f t="shared" si="158"/>
        <v>1.1200000000000051E-3</v>
      </c>
      <c r="B1122" s="41">
        <f t="shared" si="157"/>
        <v>-0.923919886408335</v>
      </c>
      <c r="C1122" s="41" t="str">
        <f t="shared" si="154"/>
        <v>0.784265533184626+0.620425316584224i</v>
      </c>
      <c r="D1122" s="41" t="str">
        <f>COMPLEX(COS($A1122*'Med(1)'!$B$11),SIN($A1122*'Med(1)'!$B$11))</f>
        <v>-0.430825903404005+0.902435061905356i</v>
      </c>
      <c r="E1122" s="41">
        <f>EXP(-(A1122-$A$1000)*'Med(2)'!$B$10)*$E$1000</f>
        <v>0.99999999999999567</v>
      </c>
      <c r="F1122" s="41" t="str">
        <f t="shared" si="155"/>
        <v>-0.89777546582222+0.440453417477589i</v>
      </c>
      <c r="G1122" s="41" t="str">
        <f>COMPLEX(COS(-$A1122*'Med(1)'!$B$11),SIN(-$A1122*'Med(1)'!$B$11))</f>
        <v>-0.430825903404005-0.902435061905356i</v>
      </c>
      <c r="H1122" s="41"/>
      <c r="I1122" s="41"/>
      <c r="J1122" s="41"/>
      <c r="K1122" s="41"/>
      <c r="L1122" s="41">
        <f t="shared" si="156"/>
        <v>-2.38250837681688E-3</v>
      </c>
      <c r="M1122" s="41"/>
      <c r="N1122" s="41"/>
    </row>
    <row r="1123" spans="1:14" x14ac:dyDescent="0.25">
      <c r="A1123" s="41">
        <f t="shared" si="158"/>
        <v>1.121000000000005E-3</v>
      </c>
      <c r="B1123" s="41">
        <f t="shared" si="157"/>
        <v>-0.94633890557182498</v>
      </c>
      <c r="C1123" s="41" t="str">
        <f t="shared" si="154"/>
        <v>0.784265533184626+0.620425316584224i</v>
      </c>
      <c r="D1123" s="41" t="str">
        <f>COMPLEX(COS($A1123*'Med(1)'!$B$11),SIN($A1123*'Med(1)'!$B$11))</f>
        <v>-0.487232485322868+0.873272297308292i</v>
      </c>
      <c r="E1123" s="41">
        <f>EXP(-(A1123-$A$1000)*'Med(2)'!$B$10)*$E$1000</f>
        <v>0.99999999999999567</v>
      </c>
      <c r="F1123" s="41" t="str">
        <f t="shared" si="155"/>
        <v>-0.923919886408335+0.38258599490729i</v>
      </c>
      <c r="G1123" s="41" t="str">
        <f>COMPLEX(COS(-$A1123*'Med(1)'!$B$11),SIN(-$A1123*'Med(1)'!$B$11))</f>
        <v>-0.487232485322868-0.873272297308292i</v>
      </c>
      <c r="H1123" s="41"/>
      <c r="I1123" s="41"/>
      <c r="J1123" s="41"/>
      <c r="K1123" s="41"/>
      <c r="L1123" s="41">
        <f t="shared" si="156"/>
        <v>-2.4518902027018102E-3</v>
      </c>
      <c r="M1123" s="41"/>
      <c r="N1123" s="41"/>
    </row>
    <row r="1124" spans="1:14" x14ac:dyDescent="0.25">
      <c r="A1124" s="41">
        <f t="shared" si="158"/>
        <v>1.1220000000000049E-3</v>
      </c>
      <c r="B1124" s="41">
        <f t="shared" si="157"/>
        <v>-0.96494212603137897</v>
      </c>
      <c r="C1124" s="41" t="str">
        <f t="shared" si="154"/>
        <v>0.784265533184626+0.620425316584224i</v>
      </c>
      <c r="D1124" s="41" t="str">
        <f>COMPLEX(COS($A1124*'Med(1)'!$B$11),SIN($A1124*'Med(1)'!$B$11))</f>
        <v>-0.541674463361371+0.840588350943654i</v>
      </c>
      <c r="E1124" s="41">
        <f>EXP(-(A1124-$A$1000)*'Med(2)'!$B$10)*$E$1000</f>
        <v>0.99999999999999567</v>
      </c>
      <c r="F1124" s="41" t="str">
        <f t="shared" si="155"/>
        <v>-0.946338905571825+0.32317592082504i</v>
      </c>
      <c r="G1124" s="41" t="str">
        <f>COMPLEX(COS(-$A1124*'Med(1)'!$B$11),SIN(-$A1124*'Med(1)'!$B$11))</f>
        <v>-0.541674463361371-0.840588350943654i</v>
      </c>
      <c r="H1124" s="41"/>
      <c r="I1124" s="41"/>
      <c r="J1124" s="41"/>
      <c r="K1124" s="41"/>
      <c r="L1124" s="41">
        <f t="shared" si="156"/>
        <v>-2.5113855921287398E-3</v>
      </c>
      <c r="M1124" s="41"/>
      <c r="N1124" s="41"/>
    </row>
    <row r="1125" spans="1:14" x14ac:dyDescent="0.25">
      <c r="A1125" s="41">
        <f t="shared" si="158"/>
        <v>1.1230000000000049E-3</v>
      </c>
      <c r="B1125" s="41">
        <f t="shared" si="157"/>
        <v>-0.97965453645215805</v>
      </c>
      <c r="C1125" s="41" t="str">
        <f t="shared" si="154"/>
        <v>0.784265533184626+0.620425316584224i</v>
      </c>
      <c r="D1125" s="41" t="str">
        <f>COMPLEX(COS($A1125*'Med(1)'!$B$11),SIN($A1125*'Med(1)'!$B$11))</f>
        <v>-0.593932318245812+0.804515010017312i</v>
      </c>
      <c r="E1125" s="41">
        <f>EXP(-(A1125-$A$1000)*'Med(2)'!$B$10)*$E$1000</f>
        <v>0.99999999999999567</v>
      </c>
      <c r="F1125" s="41" t="str">
        <f t="shared" si="155"/>
        <v>-0.964942126031379+0.262462746709001i</v>
      </c>
      <c r="G1125" s="41" t="str">
        <f>COMPLEX(COS(-$A1125*'Med(1)'!$B$11),SIN(-$A1125*'Med(1)'!$B$11))</f>
        <v>-0.593932318245812-0.804515010017312i</v>
      </c>
      <c r="H1125" s="41"/>
      <c r="I1125" s="41"/>
      <c r="J1125" s="41"/>
      <c r="K1125" s="41"/>
      <c r="L1125" s="41">
        <f t="shared" si="156"/>
        <v>-2.5607546496135801E-3</v>
      </c>
      <c r="M1125" s="41"/>
      <c r="N1125" s="41"/>
    </row>
    <row r="1126" spans="1:14" x14ac:dyDescent="0.25">
      <c r="A1126" s="41">
        <f t="shared" si="158"/>
        <v>1.1240000000000048E-3</v>
      </c>
      <c r="B1126" s="41">
        <f t="shared" si="157"/>
        <v>-0.990416813904202</v>
      </c>
      <c r="C1126" s="41" t="str">
        <f t="shared" ref="C1126:C1189" si="159">C1125</f>
        <v>0.784265533184626+0.620425316584224i</v>
      </c>
      <c r="D1126" s="41" t="str">
        <f>COMPLEX(COS($A1126*'Med(1)'!$B$11),SIN($A1126*'Med(1)'!$B$11))</f>
        <v>-0.643795337456855+0.765197728347918i</v>
      </c>
      <c r="E1126" s="41">
        <f>EXP(-(A1126-$A$1000)*'Med(2)'!$B$10)*$E$1000</f>
        <v>0.99999999999999567</v>
      </c>
      <c r="F1126" s="41" t="str">
        <f t="shared" si="155"/>
        <v>-0.979654536452158+0.200691278357327i</v>
      </c>
      <c r="G1126" s="41" t="str">
        <f>COMPLEX(COS(-$A1126*'Med(1)'!$B$11),SIN(-$A1126*'Med(1)'!$B$11))</f>
        <v>-0.643795337456855-0.765197728347918i</v>
      </c>
      <c r="H1126" s="41"/>
      <c r="I1126" s="41"/>
      <c r="J1126" s="41"/>
      <c r="K1126" s="41"/>
      <c r="L1126" s="41">
        <f t="shared" si="156"/>
        <v>-2.5997983107572701E-3</v>
      </c>
      <c r="M1126" s="41"/>
      <c r="N1126" s="41"/>
    </row>
    <row r="1127" spans="1:14" x14ac:dyDescent="0.25">
      <c r="A1127" s="41">
        <f t="shared" si="158"/>
        <v>1.1250000000000047E-3</v>
      </c>
      <c r="B1127" s="41">
        <f t="shared" si="157"/>
        <v>-0.99718556306252104</v>
      </c>
      <c r="C1127" s="41" t="str">
        <f t="shared" si="159"/>
        <v>0.784265533184626+0.620425316584224i</v>
      </c>
      <c r="D1127" s="41" t="str">
        <f>COMPLEX(COS($A1127*'Med(1)'!$B$11),SIN($A1127*'Med(1)'!$B$11))</f>
        <v>-0.691062464858111+0.722795039872461i</v>
      </c>
      <c r="E1127" s="41">
        <f>EXP(-(A1127-$A$1000)*'Med(2)'!$B$10)*$E$1000</f>
        <v>0.99999999999999567</v>
      </c>
      <c r="F1127" s="41" t="str">
        <f t="shared" si="155"/>
        <v>-0.990416813904202+0.138110588789711i</v>
      </c>
      <c r="G1127" s="41" t="str">
        <f>COMPLEX(COS(-$A1127*'Med(1)'!$B$11),SIN(-$A1127*'Med(1)'!$B$11))</f>
        <v>-0.691062464858111-0.722795039872461i</v>
      </c>
      <c r="H1127" s="41"/>
      <c r="I1127" s="41"/>
      <c r="J1127" s="41"/>
      <c r="K1127" s="41"/>
      <c r="L1127" s="41">
        <f t="shared" si="156"/>
        <v>-2.6283591449070801E-3</v>
      </c>
      <c r="M1127" s="41"/>
      <c r="N1127" s="41"/>
    </row>
    <row r="1128" spans="1:14" x14ac:dyDescent="0.25">
      <c r="A1128" s="41">
        <f t="shared" si="158"/>
        <v>1.1260000000000046E-3</v>
      </c>
      <c r="B1128" s="41">
        <f t="shared" si="157"/>
        <v>-0.999933491184408</v>
      </c>
      <c r="C1128" s="41" t="str">
        <f t="shared" si="159"/>
        <v>0.784265533184626+0.620425316584224i</v>
      </c>
      <c r="D1128" s="41" t="str">
        <f>COMPLEX(COS($A1128*'Med(1)'!$B$11),SIN($A1128*'Med(1)'!$B$11))</f>
        <v>-0.735543111388477+0.677477919410632i</v>
      </c>
      <c r="E1128" s="41">
        <f>EXP(-(A1128-$A$1000)*'Med(2)'!$B$10)*$E$1000</f>
        <v>0.99999999999999567</v>
      </c>
      <c r="F1128" s="41" t="str">
        <f t="shared" si="155"/>
        <v>-0.997185563062521+0.0749730139428489i</v>
      </c>
      <c r="G1128" s="41" t="str">
        <f>COMPLEX(COS(-$A1128*'Med(1)'!$B$11),SIN(-$A1128*'Med(1)'!$B$11))</f>
        <v>-0.735543111388477-0.677477919410632i</v>
      </c>
      <c r="H1128" s="41"/>
      <c r="I1128" s="41"/>
      <c r="J1128" s="41"/>
      <c r="K1128" s="41"/>
      <c r="L1128" s="41">
        <f t="shared" si="156"/>
        <v>-2.6463219899437299E-3</v>
      </c>
      <c r="M1128" s="41"/>
      <c r="N1128" s="41"/>
    </row>
    <row r="1129" spans="1:14" x14ac:dyDescent="0.25">
      <c r="A1129" s="41">
        <f t="shared" si="158"/>
        <v>1.1270000000000045E-3</v>
      </c>
      <c r="B1129" s="41">
        <f t="shared" si="157"/>
        <v>-0.99864951815838898</v>
      </c>
      <c r="C1129" s="41" t="str">
        <f t="shared" si="159"/>
        <v>0.784265533184626+0.620425316584224i</v>
      </c>
      <c r="D1129" s="41" t="str">
        <f>COMPLEX(COS($A1129*'Med(1)'!$B$11),SIN($A1129*'Med(1)'!$B$11))</f>
        <v>-0.777057923549571+0.62942909326534i</v>
      </c>
      <c r="E1129" s="41">
        <f>EXP(-(A1129-$A$1000)*'Med(2)'!$B$10)*$E$1000</f>
        <v>0.99999999999999556</v>
      </c>
      <c r="F1129" s="41" t="str">
        <f t="shared" si="155"/>
        <v>-0.999933491184408+0.0115331352091348i</v>
      </c>
      <c r="G1129" s="41" t="str">
        <f>COMPLEX(COS(-$A1129*'Med(1)'!$B$11),SIN(-$A1129*'Med(1)'!$B$11))</f>
        <v>-0.777057923549571-0.62942909326534i</v>
      </c>
      <c r="H1129" s="41"/>
      <c r="I1129" s="41"/>
      <c r="J1129" s="41"/>
      <c r="K1129" s="41"/>
      <c r="L1129" s="41">
        <f t="shared" si="156"/>
        <v>-2.6536144166344998E-3</v>
      </c>
      <c r="M1129" s="41"/>
      <c r="N1129" s="41"/>
    </row>
    <row r="1130" spans="1:14" x14ac:dyDescent="0.25">
      <c r="A1130" s="41">
        <f t="shared" si="158"/>
        <v>1.1280000000000044E-3</v>
      </c>
      <c r="B1130" s="41">
        <f t="shared" si="157"/>
        <v>-0.99333882118111405</v>
      </c>
      <c r="C1130" s="41" t="str">
        <f t="shared" si="159"/>
        <v>0.784265533184626+0.620425316584224i</v>
      </c>
      <c r="D1130" s="41" t="str">
        <f>COMPLEX(COS($A1130*'Med(1)'!$B$11),SIN($A1130*'Med(1)'!$B$11))</f>
        <v>-0.815439506589359+0.578842302439362i</v>
      </c>
      <c r="E1130" s="41">
        <f>EXP(-(A1130-$A$1000)*'Med(2)'!$B$10)*$E$1000</f>
        <v>0.99999999999999556</v>
      </c>
      <c r="F1130" s="41" t="str">
        <f t="shared" si="155"/>
        <v>-0.998649518158389-0.0519532470785636i</v>
      </c>
      <c r="G1130" s="41" t="str">
        <f>COMPLEX(COS(-$A1130*'Med(1)'!$B$11),SIN(-$A1130*'Med(1)'!$B$11))</f>
        <v>-0.815439506589359-0.578842302439362i</v>
      </c>
      <c r="H1130" s="41"/>
      <c r="I1130" s="41"/>
      <c r="J1130" s="41"/>
      <c r="K1130" s="41"/>
      <c r="L1130" s="41">
        <f t="shared" si="156"/>
        <v>-2.65020702068022E-3</v>
      </c>
      <c r="M1130" s="41"/>
      <c r="N1130" s="41"/>
    </row>
    <row r="1131" spans="1:14" x14ac:dyDescent="0.25">
      <c r="A1131" s="41">
        <f t="shared" si="158"/>
        <v>1.1290000000000043E-3</v>
      </c>
      <c r="B1131" s="41">
        <f t="shared" si="157"/>
        <v>-0.98402281388200996</v>
      </c>
      <c r="C1131" s="41" t="str">
        <f t="shared" si="159"/>
        <v>0.784265533184626+0.620425316584224i</v>
      </c>
      <c r="D1131" s="41" t="str">
        <f>COMPLEX(COS($A1131*'Med(1)'!$B$11),SIN($A1131*'Med(1)'!$B$11))</f>
        <v>-0.850533099466151+0.525921521438801i</v>
      </c>
      <c r="E1131" s="41">
        <f>EXP(-(A1131-$A$1000)*'Med(2)'!$B$10)*$E$1000</f>
        <v>0.99999999999999556</v>
      </c>
      <c r="F1131" s="41" t="str">
        <f t="shared" si="155"/>
        <v>-0.993338821181114-0.115230145077176i</v>
      </c>
      <c r="G1131" s="41" t="str">
        <f>COMPLEX(COS(-$A1131*'Med(1)'!$B$11),SIN(-$A1131*'Med(1)'!$B$11))</f>
        <v>-0.850533099466151-0.525921521438801i</v>
      </c>
      <c r="H1131" s="41"/>
      <c r="I1131" s="41"/>
      <c r="J1131" s="41"/>
      <c r="K1131" s="41"/>
      <c r="L1131" s="41">
        <f t="shared" si="156"/>
        <v>-2.6361135412783202E-3</v>
      </c>
      <c r="M1131" s="41"/>
      <c r="N1131" s="41"/>
    </row>
    <row r="1132" spans="1:14" x14ac:dyDescent="0.25">
      <c r="A1132" s="41">
        <f t="shared" si="158"/>
        <v>1.1300000000000043E-3</v>
      </c>
      <c r="B1132" s="41">
        <f t="shared" si="157"/>
        <v>-0.97073905997992405</v>
      </c>
      <c r="C1132" s="41" t="str">
        <f t="shared" si="159"/>
        <v>0.784265533184626+0.620425316584224i</v>
      </c>
      <c r="D1132" s="41" t="str">
        <f>COMPLEX(COS($A1132*'Med(1)'!$B$11),SIN($A1132*'Med(1)'!$B$11))</f>
        <v>-0.882197198871331+0.470880135813328i</v>
      </c>
      <c r="E1132" s="41">
        <f>EXP(-(A1132-$A$1000)*'Med(2)'!$B$10)*$E$1000</f>
        <v>0.99999999999999556</v>
      </c>
      <c r="F1132" s="41" t="str">
        <f t="shared" si="155"/>
        <v>-0.98402281388201-0.178042415619771i</v>
      </c>
      <c r="G1132" s="41" t="str">
        <f>COMPLEX(COS(-$A1132*'Med(1)'!$B$11),SIN(-$A1132*'Med(1)'!$B$11))</f>
        <v>-0.882197198871331-0.470880135813328i</v>
      </c>
      <c r="H1132" s="41"/>
      <c r="I1132" s="41"/>
      <c r="J1132" s="41"/>
      <c r="K1132" s="41"/>
      <c r="L1132" s="41">
        <f t="shared" si="156"/>
        <v>-2.6113908057240902E-3</v>
      </c>
      <c r="M1132" s="41"/>
      <c r="N1132" s="41"/>
    </row>
    <row r="1133" spans="1:14" x14ac:dyDescent="0.25">
      <c r="A1133" s="41">
        <f t="shared" si="158"/>
        <v>1.1310000000000042E-3</v>
      </c>
      <c r="B1133" s="41">
        <f t="shared" si="157"/>
        <v>-0.95354112181982997</v>
      </c>
      <c r="C1133" s="41" t="str">
        <f t="shared" si="159"/>
        <v>0.784265533184626+0.620425316584224i</v>
      </c>
      <c r="D1133" s="41" t="str">
        <f>COMPLEX(COS($A1133*'Med(1)'!$B$11),SIN($A1133*'Med(1)'!$B$11))</f>
        <v>-0.910304129794632+0.413940081749566i</v>
      </c>
      <c r="E1133" s="41">
        <f>EXP(-(A1133-$A$1000)*'Med(2)'!$B$10)*$E$1000</f>
        <v>0.99999999999999556</v>
      </c>
      <c r="F1133" s="41" t="str">
        <f t="shared" ref="F1133:F1196" si="160">IMPRODUCT(IMPRODUCT($C1133,IMPRODUCT($D1133,$E1133)),$R$998)</f>
        <v>-0.970739059979924-0.240136788995949i</v>
      </c>
      <c r="G1133" s="41" t="str">
        <f>COMPLEX(COS(-$A1133*'Med(1)'!$B$11),SIN(-$A1133*'Med(1)'!$B$11))</f>
        <v>-0.910304129794632-0.413940081749566i</v>
      </c>
      <c r="H1133" s="41"/>
      <c r="I1133" s="41"/>
      <c r="J1133" s="41"/>
      <c r="K1133" s="41"/>
      <c r="L1133" s="41">
        <f t="shared" si="156"/>
        <v>-2.5761385002734099E-3</v>
      </c>
      <c r="M1133" s="41"/>
      <c r="N1133" s="41"/>
    </row>
    <row r="1134" spans="1:14" x14ac:dyDescent="0.25">
      <c r="A1134" s="41">
        <f t="shared" si="158"/>
        <v>1.1320000000000041E-3</v>
      </c>
      <c r="B1134" s="41">
        <f t="shared" si="157"/>
        <v>-0.93249834440039003</v>
      </c>
      <c r="C1134" s="41" t="str">
        <f t="shared" si="159"/>
        <v>0.784265533184626+0.620425316584224i</v>
      </c>
      <c r="D1134" s="41" t="str">
        <f>COMPLEX(COS($A1134*'Med(1)'!$B$11),SIN($A1134*'Med(1)'!$B$11))</f>
        <v>-0.934740560331439+0.355330951186733i</v>
      </c>
      <c r="E1134" s="41">
        <f>EXP(-(A1134-$A$1000)*'Med(2)'!$B$10)*$E$1000</f>
        <v>0.99999999999999556</v>
      </c>
      <c r="F1134" s="41" t="str">
        <f t="shared" si="160"/>
        <v>-0.95354112181983-0.301262890178284i</v>
      </c>
      <c r="G1134" s="41" t="str">
        <f>COMPLEX(COS(-$A1134*'Med(1)'!$B$11),SIN(-$A1134*'Med(1)'!$B$11))</f>
        <v>-0.934740560331439-0.355330951186733i</v>
      </c>
      <c r="H1134" s="41"/>
      <c r="I1134" s="41"/>
      <c r="J1134" s="41"/>
      <c r="K1134" s="41"/>
      <c r="L1134" s="41">
        <f t="shared" si="156"/>
        <v>-2.5304987681908698E-3</v>
      </c>
      <c r="M1134" s="41"/>
      <c r="N1134" s="41"/>
    </row>
    <row r="1135" spans="1:14" x14ac:dyDescent="0.25">
      <c r="A1135" s="41">
        <f t="shared" si="158"/>
        <v>1.133000000000004E-3</v>
      </c>
      <c r="B1135" s="41">
        <f t="shared" si="157"/>
        <v>-0.90769557576317905</v>
      </c>
      <c r="C1135" s="41" t="str">
        <f t="shared" si="159"/>
        <v>0.784265533184626+0.620425316584224i</v>
      </c>
      <c r="D1135" s="41" t="str">
        <f>COMPLEX(COS($A1135*'Med(1)'!$B$11),SIN($A1135*'Med(1)'!$B$11))</f>
        <v>-0.955407958656182+0.295289066063115i</v>
      </c>
      <c r="E1135" s="41">
        <f>EXP(-(A1135-$A$1000)*'Med(2)'!$B$10)*$E$1000</f>
        <v>0.99999999999999556</v>
      </c>
      <c r="F1135" s="41" t="str">
        <f t="shared" si="160"/>
        <v>-0.93249834440039-0.361174248376768i</v>
      </c>
      <c r="G1135" s="41" t="str">
        <f>COMPLEX(COS(-$A1135*'Med(1)'!$B$11),SIN(-$A1135*'Med(1)'!$B$11))</f>
        <v>-0.955407958656182-0.295289066063115i</v>
      </c>
      <c r="H1135" s="41"/>
      <c r="I1135" s="41"/>
      <c r="J1135" s="41"/>
      <c r="K1135" s="41"/>
      <c r="L1135" s="41">
        <f t="shared" si="156"/>
        <v>-2.4746556366040699E-3</v>
      </c>
      <c r="M1135" s="41"/>
      <c r="N1135" s="41"/>
    </row>
    <row r="1136" spans="1:14" x14ac:dyDescent="0.25">
      <c r="A1136" s="41">
        <f t="shared" si="158"/>
        <v>1.1340000000000039E-3</v>
      </c>
      <c r="B1136" s="41">
        <f t="shared" si="157"/>
        <v>-0.87923282487100995</v>
      </c>
      <c r="C1136" s="41" t="str">
        <f t="shared" si="159"/>
        <v>0.784265533184626+0.620425316584224i</v>
      </c>
      <c r="D1136" s="41" t="str">
        <f>COMPLEX(COS($A1136*'Med(1)'!$B$11),SIN($A1136*'Med(1)'!$B$11))</f>
        <v>-0.972222990319358+0.234056525425985i</v>
      </c>
      <c r="E1136" s="41">
        <f>EXP(-(A1136-$A$1000)*'Med(2)'!$B$10)*$E$1000</f>
        <v>0.99999999999999556</v>
      </c>
      <c r="F1136" s="41" t="str">
        <f t="shared" si="160"/>
        <v>-0.907695575763179-0.419629290850796i</v>
      </c>
      <c r="G1136" s="41" t="str">
        <f>COMPLEX(COS(-$A1136*'Med(1)'!$B$11),SIN(-$A1136*'Med(1)'!$B$11))</f>
        <v>-0.972222990319358-0.234056525425985i</v>
      </c>
      <c r="H1136" s="41"/>
      <c r="I1136" s="41"/>
      <c r="J1136" s="41"/>
      <c r="K1136" s="41"/>
      <c r="L1136" s="41">
        <f t="shared" si="156"/>
        <v>-2.4088342744750801E-3</v>
      </c>
      <c r="M1136" s="41"/>
      <c r="N1136" s="41"/>
    </row>
    <row r="1137" spans="1:14" x14ac:dyDescent="0.25">
      <c r="A1137" s="41">
        <f t="shared" si="158"/>
        <v>1.1350000000000038E-3</v>
      </c>
      <c r="B1137" s="41">
        <f t="shared" si="157"/>
        <v>-0.84722485835487904</v>
      </c>
      <c r="C1137" s="41" t="str">
        <f t="shared" si="159"/>
        <v>0.784265533184626+0.620425316584224i</v>
      </c>
      <c r="D1137" s="41" t="str">
        <f>COMPLEX(COS($A1137*'Med(1)'!$B$11),SIN($A1137*'Med(1)'!$B$11))</f>
        <v>-0.985117854266137+0.171880229247238i</v>
      </c>
      <c r="E1137" s="41">
        <f>EXP(-(A1137-$A$1000)*'Med(2)'!$B$10)*$E$1000</f>
        <v>0.99999999999999556</v>
      </c>
      <c r="F1137" s="41" t="str">
        <f t="shared" si="160"/>
        <v>-0.87923282487101-0.476392316971357i</v>
      </c>
      <c r="G1137" s="41" t="str">
        <f>COMPLEX(COS(-$A1137*'Med(1)'!$B$11),SIN(-$A1137*'Med(1)'!$B$11))</f>
        <v>-0.985117854266137-0.171880229247238i</v>
      </c>
      <c r="H1137" s="41"/>
      <c r="I1137" s="41"/>
      <c r="J1137" s="41"/>
      <c r="K1137" s="41"/>
      <c r="L1137" s="41">
        <f t="shared" si="156"/>
        <v>-2.3333000846810399E-3</v>
      </c>
      <c r="M1137" s="41"/>
      <c r="N1137" s="41"/>
    </row>
    <row r="1138" spans="1:14" x14ac:dyDescent="0.25">
      <c r="A1138" s="41">
        <f t="shared" si="158"/>
        <v>1.1360000000000038E-3</v>
      </c>
      <c r="B1138" s="41">
        <f t="shared" si="157"/>
        <v>-0.81180073775545203</v>
      </c>
      <c r="C1138" s="41" t="str">
        <f t="shared" si="159"/>
        <v>0.784265533184626+0.620425316584224i</v>
      </c>
      <c r="D1138" s="41" t="str">
        <f>COMPLEX(COS($A1138*'Med(1)'!$B$11),SIN($A1138*'Med(1)'!$B$11))</f>
        <v>-0.994040556221684+0.109010882880953i</v>
      </c>
      <c r="E1138" s="41">
        <f>EXP(-(A1138-$A$1000)*'Med(2)'!$B$10)*$E$1000</f>
        <v>0.99999999999999556</v>
      </c>
      <c r="F1138" s="41" t="str">
        <f t="shared" si="160"/>
        <v>-0.847224858354879-0.531234448605836i</v>
      </c>
      <c r="G1138" s="41" t="str">
        <f>COMPLEX(COS(-$A1138*'Med(1)'!$B$11),SIN(-$A1138*'Med(1)'!$B$11))</f>
        <v>-0.994040556221684-0.109010882880953i</v>
      </c>
      <c r="H1138" s="41"/>
      <c r="I1138" s="41"/>
      <c r="J1138" s="41"/>
      <c r="K1138" s="41"/>
      <c r="L1138" s="41">
        <f t="shared" si="156"/>
        <v>-2.2483576338648901E-3</v>
      </c>
      <c r="M1138" s="41"/>
      <c r="N1138" s="41"/>
    </row>
    <row r="1139" spans="1:14" x14ac:dyDescent="0.25">
      <c r="A1139" s="41">
        <f t="shared" si="158"/>
        <v>1.1370000000000037E-3</v>
      </c>
      <c r="B1139" s="41">
        <f t="shared" si="157"/>
        <v>-0.77310329912509301</v>
      </c>
      <c r="C1139" s="41" t="str">
        <f t="shared" si="159"/>
        <v>0.784265533184626+0.620425316584224i</v>
      </c>
      <c r="D1139" s="41" t="str">
        <f>COMPLEX(COS($A1139*'Med(1)'!$B$11),SIN($A1139*'Med(1)'!$B$11))</f>
        <v>-0.998955118340904+0.0457019861768747i</v>
      </c>
      <c r="E1139" s="41">
        <f>EXP(-(A1139-$A$1000)*'Med(2)'!$B$10)*$E$1000</f>
        <v>0.99999999999999556</v>
      </c>
      <c r="F1139" s="41" t="str">
        <f t="shared" si="160"/>
        <v>-0.811800737755452-0.583934552993481i</v>
      </c>
      <c r="G1139" s="41" t="str">
        <f>COMPLEX(COS(-$A1139*'Med(1)'!$B$11),SIN(-$A1139*'Med(1)'!$B$11))</f>
        <v>-0.998955118340904-0.0457019861768747i</v>
      </c>
      <c r="H1139" s="41"/>
      <c r="I1139" s="41"/>
      <c r="J1139" s="41"/>
      <c r="K1139" s="41"/>
      <c r="L1139" s="41">
        <f t="shared" si="156"/>
        <v>-2.15434942437098E-3</v>
      </c>
      <c r="M1139" s="41"/>
      <c r="N1139" s="41"/>
    </row>
    <row r="1140" spans="1:14" x14ac:dyDescent="0.25">
      <c r="A1140" s="41">
        <f t="shared" si="158"/>
        <v>1.1380000000000036E-3</v>
      </c>
      <c r="B1140" s="41">
        <f t="shared" si="157"/>
        <v>-0.73128857708871498</v>
      </c>
      <c r="C1140" s="41" t="str">
        <f t="shared" si="159"/>
        <v>0.784265533184626+0.620425316584224i</v>
      </c>
      <c r="D1140" s="41" t="str">
        <f>COMPLEX(COS($A1140*'Med(1)'!$B$11),SIN($A1140*'Med(1)'!$B$11))</f>
        <v>-0.999841724277183-0.0177911886738533i</v>
      </c>
      <c r="E1140" s="41">
        <f>EXP(-(A1140-$A$1000)*'Med(2)'!$B$10)*$E$1000</f>
        <v>0.99999999999999556</v>
      </c>
      <c r="F1140" s="41" t="str">
        <f t="shared" si="160"/>
        <v>-0.773103299125093-0.634280134390073i</v>
      </c>
      <c r="G1140" s="41" t="str">
        <f>COMPLEX(COS(-$A1140*'Med(1)'!$B$11),SIN(-$A1140*'Med(1)'!$B$11))</f>
        <v>-0.999841724277183+0.0177911886738533i</v>
      </c>
      <c r="H1140" s="41"/>
      <c r="I1140" s="41"/>
      <c r="J1140" s="41"/>
      <c r="K1140" s="41"/>
      <c r="L1140" s="41">
        <f t="shared" ref="L1140:L1203" si="161">IMREAL(IMDIV(F1140,$P$28))</f>
        <v>-2.05165451321772E-3</v>
      </c>
      <c r="M1140" s="41"/>
      <c r="N1140" s="41"/>
    </row>
    <row r="1141" spans="1:14" x14ac:dyDescent="0.25">
      <c r="A1141" s="41">
        <f t="shared" si="158"/>
        <v>1.1390000000000035E-3</v>
      </c>
      <c r="B1141" s="41">
        <f t="shared" si="157"/>
        <v>-0.68652517568574001</v>
      </c>
      <c r="C1141" s="41" t="str">
        <f t="shared" si="159"/>
        <v>0.784265533184626+0.620425316584224i</v>
      </c>
      <c r="D1141" s="41" t="str">
        <f>COMPLEX(COS($A1141*'Med(1)'!$B$11),SIN($A1141*'Med(1)'!$B$11))</f>
        <v>-0.996696799085266-0.0812126264393961i</v>
      </c>
      <c r="E1141" s="41">
        <f>EXP(-(A1141-$A$1000)*'Med(2)'!$B$10)*$E$1000</f>
        <v>0.99999999999999556</v>
      </c>
      <c r="F1141" s="41" t="str">
        <f t="shared" si="160"/>
        <v>-0.731288577088715-0.682068190886773i</v>
      </c>
      <c r="G1141" s="41" t="str">
        <f>COMPLEX(COS(-$A1141*'Med(1)'!$B$11),SIN(-$A1141*'Med(1)'!$B$11))</f>
        <v>-0.996696799085266+0.0812126264393961i</v>
      </c>
      <c r="H1141" s="41"/>
      <c r="I1141" s="41"/>
      <c r="J1141" s="41"/>
      <c r="K1141" s="41"/>
      <c r="L1141" s="41">
        <f t="shared" si="161"/>
        <v>-1.9406869836754699E-3</v>
      </c>
      <c r="M1141" s="41"/>
      <c r="N1141" s="41"/>
    </row>
    <row r="1142" spans="1:14" x14ac:dyDescent="0.25">
      <c r="A1142" s="41">
        <f t="shared" si="158"/>
        <v>1.1400000000000034E-3</v>
      </c>
      <c r="B1142" s="41">
        <f t="shared" si="157"/>
        <v>-0.63899358853010602</v>
      </c>
      <c r="C1142" s="41" t="str">
        <f t="shared" si="159"/>
        <v>0.784265533184626+0.620425316584224i</v>
      </c>
      <c r="D1142" s="41" t="str">
        <f>COMPLEX(COS($A1142*'Med(1)'!$B$11),SIN($A1142*'Med(1)'!$B$11))</f>
        <v>-0.98953302363603-0.144306601144007i</v>
      </c>
      <c r="E1142" s="41">
        <f>EXP(-(A1142-$A$1000)*'Med(2)'!$B$10)*$E$1000</f>
        <v>0.99999999999999556</v>
      </c>
      <c r="F1142" s="41" t="str">
        <f t="shared" si="160"/>
        <v>-0.68652517568574-0.727106032948191i</v>
      </c>
      <c r="G1142" s="41" t="str">
        <f>COMPLEX(COS(-$A1142*'Med(1)'!$B$11),SIN(-$A1142*'Med(1)'!$B$11))</f>
        <v>-0.98953302363603+0.144306601144007i</v>
      </c>
      <c r="H1142" s="41"/>
      <c r="I1142" s="41"/>
      <c r="J1142" s="41"/>
      <c r="K1142" s="41"/>
      <c r="L1142" s="41">
        <f t="shared" si="161"/>
        <v>-1.8218942756126201E-3</v>
      </c>
      <c r="M1142" s="41"/>
      <c r="N1142" s="41"/>
    </row>
    <row r="1143" spans="1:14" x14ac:dyDescent="0.25">
      <c r="A1143" s="41">
        <f t="shared" si="158"/>
        <v>1.1410000000000033E-3</v>
      </c>
      <c r="B1143" s="41">
        <f t="shared" si="157"/>
        <v>-0.58888547102939004</v>
      </c>
      <c r="C1143" s="41" t="str">
        <f t="shared" si="159"/>
        <v>0.784265533184626+0.620425316584224i</v>
      </c>
      <c r="D1143" s="41" t="str">
        <f>COMPLEX(COS($A1143*'Med(1)'!$B$11),SIN($A1143*'Med(1)'!$B$11))</f>
        <v>-0.978379283485081-0.206818707198406i</v>
      </c>
      <c r="E1143" s="41">
        <f>EXP(-(A1143-$A$1000)*'Med(2)'!$B$10)*$E$1000</f>
        <v>0.99999999999999556</v>
      </c>
      <c r="F1143" s="41" t="str">
        <f t="shared" si="160"/>
        <v>-0.638993588530106-0.769212060369187i</v>
      </c>
      <c r="G1143" s="41" t="str">
        <f>COMPLEX(COS(-$A1143*'Med(1)'!$B$11),SIN(-$A1143*'Med(1)'!$B$11))</f>
        <v>-0.978379283485081+0.206818707198406i</v>
      </c>
      <c r="H1143" s="41"/>
      <c r="I1143" s="41"/>
      <c r="J1143" s="41"/>
      <c r="K1143" s="41"/>
      <c r="L1143" s="41">
        <f t="shared" si="161"/>
        <v>-1.69575538134245E-3</v>
      </c>
      <c r="M1143" s="41"/>
      <c r="N1143" s="41"/>
    </row>
    <row r="1144" spans="1:14" x14ac:dyDescent="0.25">
      <c r="A1144" s="41">
        <f t="shared" si="158"/>
        <v>1.1420000000000033E-3</v>
      </c>
      <c r="B1144" s="41">
        <f t="shared" si="157"/>
        <v>-0.53640286759780098</v>
      </c>
      <c r="C1144" s="41" t="str">
        <f t="shared" si="159"/>
        <v>0.784265533184626+0.620425316584224i</v>
      </c>
      <c r="D1144" s="41" t="str">
        <f>COMPLEX(COS($A1144*'Med(1)'!$B$11),SIN($A1144*'Med(1)'!$B$11))</f>
        <v>-0.963280552401286-0.268496885206278i</v>
      </c>
      <c r="E1144" s="41">
        <f>EXP(-(A1144-$A$1000)*'Med(2)'!$B$10)*$E$1000</f>
        <v>0.99999999999999556</v>
      </c>
      <c r="F1144" s="41" t="str">
        <f t="shared" si="160"/>
        <v>-0.58888547102939-0.808216494517704i</v>
      </c>
      <c r="G1144" s="41" t="str">
        <f>COMPLEX(COS(-$A1144*'Med(1)'!$B$11),SIN(-$A1144*'Med(1)'!$B$11))</f>
        <v>-0.963280552401286+0.268496885206278i</v>
      </c>
      <c r="H1144" s="41"/>
      <c r="I1144" s="41"/>
      <c r="J1144" s="41"/>
      <c r="K1144" s="41"/>
      <c r="L1144" s="41">
        <f t="shared" si="161"/>
        <v>-1.56277891424481E-3</v>
      </c>
      <c r="M1144" s="41"/>
      <c r="N1144" s="41"/>
    </row>
    <row r="1145" spans="1:14" x14ac:dyDescent="0.25">
      <c r="A1145" s="41">
        <f t="shared" si="158"/>
        <v>1.1430000000000032E-3</v>
      </c>
      <c r="B1145" s="41">
        <f t="shared" si="157"/>
        <v>-0.481757396978856</v>
      </c>
      <c r="C1145" s="41" t="str">
        <f t="shared" si="159"/>
        <v>0.784265533184626+0.620425316584224i</v>
      </c>
      <c r="D1145" s="41" t="str">
        <f>COMPLEX(COS($A1145*'Med(1)'!$B$11),SIN($A1145*'Med(1)'!$B$11))</f>
        <v>-0.944297711024935-0.329092438310376i</v>
      </c>
      <c r="E1145" s="41">
        <f>EXP(-(A1145-$A$1000)*'Med(2)'!$B$10)*$E$1000</f>
        <v>0.99999999999999556</v>
      </c>
      <c r="F1145" s="41" t="str">
        <f t="shared" si="160"/>
        <v>-0.536402867597801-0.843962062910916i</v>
      </c>
      <c r="G1145" s="41" t="str">
        <f>COMPLEX(COS(-$A1145*'Med(1)'!$B$11),SIN(-$A1145*'Med(1)'!$B$11))</f>
        <v>-0.944297711024935+0.329092438310376i</v>
      </c>
      <c r="H1145" s="41"/>
      <c r="I1145" s="41"/>
      <c r="J1145" s="41"/>
      <c r="K1145" s="41"/>
      <c r="L1145" s="41">
        <f t="shared" si="161"/>
        <v>-1.42350105795097E-3</v>
      </c>
      <c r="M1145" s="41"/>
      <c r="N1145" s="41"/>
    </row>
    <row r="1146" spans="1:14" x14ac:dyDescent="0.25">
      <c r="A1146" s="41">
        <f t="shared" si="158"/>
        <v>1.1440000000000031E-3</v>
      </c>
      <c r="B1146" s="41">
        <f t="shared" si="157"/>
        <v>-0.42516939896283601</v>
      </c>
      <c r="C1146" s="41" t="str">
        <f t="shared" si="159"/>
        <v>0.784265533184626+0.620425316584224i</v>
      </c>
      <c r="D1146" s="41" t="str">
        <f>COMPLEX(COS($A1146*'Med(1)'!$B$11),SIN($A1146*'Med(1)'!$B$11))</f>
        <v>-0.921507301386676-0.388361034980397i</v>
      </c>
      <c r="E1146" s="41">
        <f>EXP(-(A1146-$A$1000)*'Med(2)'!$B$10)*$E$1000</f>
        <v>0.99999999999999556</v>
      </c>
      <c r="F1146" s="41" t="str">
        <f t="shared" si="160"/>
        <v>-0.481757396978856-0.876304633364533i</v>
      </c>
      <c r="G1146" s="41" t="str">
        <f>COMPLEX(COS(-$A1146*'Med(1)'!$B$11),SIN(-$A1146*'Med(1)'!$B$11))</f>
        <v>-0.921507301386676+0.388361034980397i</v>
      </c>
      <c r="H1146" s="41"/>
      <c r="I1146" s="41"/>
      <c r="J1146" s="41"/>
      <c r="K1146" s="41"/>
      <c r="L1146" s="41">
        <f t="shared" si="161"/>
        <v>-1.27848340436038E-3</v>
      </c>
      <c r="M1146" s="41"/>
      <c r="N1146" s="41"/>
    </row>
    <row r="1147" spans="1:14" x14ac:dyDescent="0.25">
      <c r="A1147" s="41">
        <f t="shared" si="158"/>
        <v>1.145000000000003E-3</v>
      </c>
      <c r="B1147" s="41">
        <f t="shared" si="157"/>
        <v>-0.36686704593936198</v>
      </c>
      <c r="C1147" s="41" t="str">
        <f t="shared" si="159"/>
        <v>0.784265533184626+0.620425316584224i</v>
      </c>
      <c r="D1147" s="41" t="str">
        <f>COMPLEX(COS($A1147*'Med(1)'!$B$11),SIN($A1147*'Med(1)'!$B$11))</f>
        <v>-0.895001218277117-0.446063694199019i</v>
      </c>
      <c r="E1147" s="41">
        <f>EXP(-(A1147-$A$1000)*'Med(2)'!$B$10)*$E$1000</f>
        <v>0.99999999999999556</v>
      </c>
      <c r="F1147" s="41" t="str">
        <f t="shared" si="160"/>
        <v>-0.425169398962836-0.90511379515814i</v>
      </c>
      <c r="G1147" s="41" t="str">
        <f>COMPLEX(COS(-$A1147*'Med(1)'!$B$11),SIN(-$A1147*'Med(1)'!$B$11))</f>
        <v>-0.895001218277117+0.446063694199019i</v>
      </c>
      <c r="H1147" s="41"/>
      <c r="I1147" s="41"/>
      <c r="J1147" s="41"/>
      <c r="K1147" s="41"/>
      <c r="L1147" s="41">
        <f t="shared" si="161"/>
        <v>-1.1283106892071701E-3</v>
      </c>
      <c r="M1147" s="41"/>
      <c r="N1147" s="41"/>
    </row>
    <row r="1148" spans="1:14" x14ac:dyDescent="0.25">
      <c r="A1148" s="41">
        <f t="shared" si="158"/>
        <v>1.1460000000000029E-3</v>
      </c>
      <c r="B1148" s="41">
        <f t="shared" si="157"/>
        <v>-0.30708542286773799</v>
      </c>
      <c r="C1148" s="41" t="str">
        <f t="shared" si="159"/>
        <v>0.784265533184626+0.620425316584224i</v>
      </c>
      <c r="D1148" s="41" t="str">
        <f>COMPLEX(COS($A1148*'Med(1)'!$B$11),SIN($A1148*'Med(1)'!$B$11))</f>
        <v>-0.864886338711431-0.501967749073918i</v>
      </c>
      <c r="E1148" s="41">
        <f>EXP(-(A1148-$A$1000)*'Med(2)'!$B$10)*$E$1000</f>
        <v>0.99999999999999556</v>
      </c>
      <c r="F1148" s="41" t="str">
        <f t="shared" si="160"/>
        <v>-0.366867045939362-0.930273384873349i</v>
      </c>
      <c r="G1148" s="41" t="str">
        <f>COMPLEX(COS(-$A1148*'Med(1)'!$B$11),SIN(-$A1148*'Med(1)'!$B$11))</f>
        <v>-0.864886338711431+0.501967749073918i</v>
      </c>
      <c r="H1148" s="41"/>
      <c r="I1148" s="41"/>
      <c r="J1148" s="41"/>
      <c r="K1148" s="41"/>
      <c r="L1148" s="41">
        <f t="shared" si="161"/>
        <v>-9.7358843430644395E-4</v>
      </c>
      <c r="M1148" s="41"/>
      <c r="N1148" s="41"/>
    </row>
    <row r="1149" spans="1:14" x14ac:dyDescent="0.25">
      <c r="A1149" s="41">
        <f t="shared" si="158"/>
        <v>1.1470000000000028E-3</v>
      </c>
      <c r="B1149" s="41">
        <f t="shared" si="157"/>
        <v>-0.24606557937457599</v>
      </c>
      <c r="C1149" s="41" t="str">
        <f t="shared" si="159"/>
        <v>0.784265533184626+0.620425316584224i</v>
      </c>
      <c r="D1149" s="41" t="str">
        <f>COMPLEX(COS($A1149*'Med(1)'!$B$11),SIN($A1149*'Med(1)'!$B$11))</f>
        <v>-0.831284090983161-0.555847784990009i</v>
      </c>
      <c r="E1149" s="41">
        <f>EXP(-(A1149-$A$1000)*'Med(2)'!$B$10)*$E$1000</f>
        <v>0.99999999999999556</v>
      </c>
      <c r="F1149" s="41" t="str">
        <f t="shared" si="160"/>
        <v>-0.307085422867738-0.951681954784335i</v>
      </c>
      <c r="G1149" s="41" t="str">
        <f>COMPLEX(COS(-$A1149*'Med(1)'!$B$11),SIN(-$A1149*'Med(1)'!$B$11))</f>
        <v>-0.831284090983161+0.555847784990009i</v>
      </c>
      <c r="H1149" s="41"/>
      <c r="I1149" s="41"/>
      <c r="J1149" s="41"/>
      <c r="K1149" s="41"/>
      <c r="L1149" s="41">
        <f t="shared" si="161"/>
        <v>-8.1494050598796398E-4</v>
      </c>
      <c r="M1149" s="41"/>
      <c r="N1149" s="41"/>
    </row>
    <row r="1150" spans="1:14" x14ac:dyDescent="0.25">
      <c r="A1150" s="41">
        <f t="shared" si="158"/>
        <v>1.1480000000000028E-3</v>
      </c>
      <c r="B1150" s="41">
        <f t="shared" si="157"/>
        <v>-0.18405355780086899</v>
      </c>
      <c r="C1150" s="41" t="str">
        <f t="shared" si="159"/>
        <v>0.784265533184626+0.620425316584224i</v>
      </c>
      <c r="D1150" s="41" t="str">
        <f>COMPLEX(COS($A1150*'Med(1)'!$B$11),SIN($A1150*'Med(1)'!$B$11))</f>
        <v>-0.794329965044771-0.607486548519367i</v>
      </c>
      <c r="E1150" s="41">
        <f>EXP(-(A1150-$A$1000)*'Med(2)'!$B$10)*$E$1000</f>
        <v>0.99999999999999556</v>
      </c>
      <c r="F1150" s="41" t="str">
        <f t="shared" si="160"/>
        <v>-0.246065579374576-0.969253181912262i</v>
      </c>
      <c r="G1150" s="41" t="str">
        <f>COMPLEX(COS(-$A1150*'Med(1)'!$B$11),SIN(-$A1150*'Med(1)'!$B$11))</f>
        <v>-0.794329965044771+0.607486548519367i</v>
      </c>
      <c r="H1150" s="41"/>
      <c r="I1150" s="41"/>
      <c r="J1150" s="41"/>
      <c r="K1150" s="41"/>
      <c r="L1150" s="41">
        <f t="shared" si="161"/>
        <v>-6.5300659956140695E-4</v>
      </c>
      <c r="M1150" s="41"/>
      <c r="N1150" s="41"/>
    </row>
    <row r="1151" spans="1:14" x14ac:dyDescent="0.25">
      <c r="A1151" s="41">
        <f t="shared" si="158"/>
        <v>1.1490000000000027E-3</v>
      </c>
      <c r="B1151" s="41">
        <f t="shared" si="157"/>
        <v>-0.121299401117676</v>
      </c>
      <c r="C1151" s="41" t="str">
        <f t="shared" si="159"/>
        <v>0.784265533184626+0.620425316584224i</v>
      </c>
      <c r="D1151" s="41" t="str">
        <f>COMPLEX(COS($A1151*'Med(1)'!$B$11),SIN($A1151*'Med(1)'!$B$11))</f>
        <v>-0.754172966189207-0.656675823423836i</v>
      </c>
      <c r="E1151" s="41">
        <f>EXP(-(A1151-$A$1000)*'Med(2)'!$B$10)*$E$1000</f>
        <v>0.99999999999999556</v>
      </c>
      <c r="F1151" s="41" t="str">
        <f t="shared" si="160"/>
        <v>-0.184053557800869-0.982916216094146i</v>
      </c>
      <c r="G1151" s="41" t="str">
        <f>COMPLEX(COS(-$A1151*'Med(1)'!$B$11),SIN(-$A1151*'Med(1)'!$B$11))</f>
        <v>-0.754172966189207+0.656675823423836i</v>
      </c>
      <c r="H1151" s="41"/>
      <c r="I1151" s="41"/>
      <c r="J1151" s="41"/>
      <c r="K1151" s="41"/>
      <c r="L1151" s="41">
        <f t="shared" si="161"/>
        <v>-4.8843965995652998E-4</v>
      </c>
      <c r="M1151" s="41"/>
      <c r="N1151" s="41"/>
    </row>
    <row r="1152" spans="1:14" x14ac:dyDescent="0.25">
      <c r="A1152" s="41">
        <f t="shared" si="158"/>
        <v>1.1500000000000026E-3</v>
      </c>
      <c r="B1152" s="41">
        <f t="shared" si="157"/>
        <v>-5.8056144710432203E-2</v>
      </c>
      <c r="C1152" s="41" t="str">
        <f t="shared" si="159"/>
        <v>0.784265533184626+0.620425316584224i</v>
      </c>
      <c r="D1152" s="41" t="str">
        <f>COMPLEX(COS($A1152*'Med(1)'!$B$11),SIN($A1152*'Med(1)'!$B$11))</f>
        <v>-0.710975014235365-0.703217270218118i</v>
      </c>
      <c r="E1152" s="41">
        <f>EXP(-(A1152-$A$1000)*'Med(2)'!$B$10)*$E$1000</f>
        <v>0.99999999999999556</v>
      </c>
      <c r="F1152" s="41" t="str">
        <f t="shared" si="160"/>
        <v>-0.121299401117676-0.992615965662695i</v>
      </c>
      <c r="G1152" s="41" t="str">
        <f>COMPLEX(COS(-$A1152*'Med(1)'!$B$11),SIN(-$A1152*'Med(1)'!$B$11))</f>
        <v>-0.710975014235365+0.703217270218118i</v>
      </c>
      <c r="H1152" s="41"/>
      <c r="I1152" s="41"/>
      <c r="J1152" s="41"/>
      <c r="K1152" s="41"/>
      <c r="L1152" s="41">
        <f t="shared" si="161"/>
        <v>-3.2190324893881901E-4</v>
      </c>
      <c r="M1152" s="41"/>
      <c r="N1152" s="41"/>
    </row>
    <row r="1153" spans="1:14" x14ac:dyDescent="0.25">
      <c r="A1153" s="41">
        <f t="shared" si="158"/>
        <v>1.1510000000000025E-3</v>
      </c>
      <c r="B1153" s="41">
        <f t="shared" si="157"/>
        <v>5.421203902507E-3</v>
      </c>
      <c r="C1153" s="41" t="str">
        <f t="shared" si="159"/>
        <v>0.784265533184626+0.620425316584224i</v>
      </c>
      <c r="D1153" s="41" t="str">
        <f>COMPLEX(COS($A1153*'Med(1)'!$B$11),SIN($A1153*'Med(1)'!$B$11))</f>
        <v>-0.66491029063991-0.746923225908226i</v>
      </c>
      <c r="E1153" s="41">
        <f>EXP(-(A1153-$A$1000)*'Med(2)'!$B$10)*$E$1000</f>
        <v>0.99999999999999556</v>
      </c>
      <c r="F1153" s="41" t="str">
        <f t="shared" si="160"/>
        <v>-0.0580561447104322-0.998313319585266i</v>
      </c>
      <c r="G1153" s="41" t="str">
        <f>COMPLEX(COS(-$A1153*'Med(1)'!$B$11),SIN(-$A1153*'Med(1)'!$B$11))</f>
        <v>-0.66491029063991+0.746923225908226i</v>
      </c>
      <c r="H1153" s="41"/>
      <c r="I1153" s="41"/>
      <c r="J1153" s="41"/>
      <c r="K1153" s="41"/>
      <c r="L1153" s="41">
        <f t="shared" si="161"/>
        <v>-1.54068869515853E-4</v>
      </c>
      <c r="M1153" s="41"/>
      <c r="N1153" s="41"/>
    </row>
    <row r="1154" spans="1:14" x14ac:dyDescent="0.25">
      <c r="A1154" s="41">
        <f t="shared" si="158"/>
        <v>1.1520000000000024E-3</v>
      </c>
      <c r="B1154" s="41">
        <f t="shared" ref="B1154:B1217" si="162">IMREAL(F1155)</f>
        <v>6.8876693303378603E-2</v>
      </c>
      <c r="C1154" s="41" t="str">
        <f t="shared" si="159"/>
        <v>0.784265533184626+0.620425316584224i</v>
      </c>
      <c r="D1154" s="41" t="str">
        <f>COMPLEX(COS($A1154*'Med(1)'!$B$11),SIN($A1154*'Med(1)'!$B$11))</f>
        <v>-0.616164536168181-0.787617460680406i</v>
      </c>
      <c r="E1154" s="41">
        <f>EXP(-(A1154-$A$1000)*'Med(2)'!$B$10)*$E$1000</f>
        <v>0.99999999999999556</v>
      </c>
      <c r="F1154" s="41" t="str">
        <f t="shared" si="160"/>
        <v>0.005421203902507-0.99998530516615i</v>
      </c>
      <c r="G1154" s="41" t="str">
        <f>COMPLEX(COS(-$A1154*'Med(1)'!$B$11),SIN(-$A1154*'Med(1)'!$B$11))</f>
        <v>-0.616164536168181+0.787617460680406i</v>
      </c>
      <c r="H1154" s="41"/>
      <c r="I1154" s="41"/>
      <c r="J1154" s="41"/>
      <c r="K1154" s="41"/>
      <c r="L1154" s="41">
        <f t="shared" si="161"/>
        <v>1.4386741676356801E-5</v>
      </c>
      <c r="M1154" s="41"/>
      <c r="N1154" s="41"/>
    </row>
    <row r="1155" spans="1:14" x14ac:dyDescent="0.25">
      <c r="A1155" s="41">
        <f t="shared" ref="A1155:A1218" si="163">A1154+$O$3</f>
        <v>1.1530000000000023E-3</v>
      </c>
      <c r="B1155" s="41">
        <f t="shared" si="162"/>
        <v>0.132054460214476</v>
      </c>
      <c r="C1155" s="41" t="str">
        <f t="shared" si="159"/>
        <v>0.784265533184626+0.620425316584224i</v>
      </c>
      <c r="D1155" s="41" t="str">
        <f>COMPLEX(COS($A1155*'Med(1)'!$B$11),SIN($A1155*'Med(1)'!$B$11))</f>
        <v>-0.564934301955972-0.825135888489598i</v>
      </c>
      <c r="E1155" s="41">
        <f>EXP(-(A1155-$A$1000)*'Med(2)'!$B$10)*$E$1000</f>
        <v>0.99999999999999556</v>
      </c>
      <c r="F1155" s="41" t="str">
        <f t="shared" si="160"/>
        <v>0.0688766933033786-0.997625180676381i</v>
      </c>
      <c r="G1155" s="41" t="str">
        <f>COMPLEX(COS(-$A1155*'Med(1)'!$B$11),SIN(-$A1155*'Med(1)'!$B$11))</f>
        <v>-0.564934301955972+0.825135888489598i</v>
      </c>
      <c r="H1155" s="41"/>
      <c r="I1155" s="41"/>
      <c r="J1155" s="41"/>
      <c r="K1155" s="41"/>
      <c r="L1155" s="41">
        <f t="shared" si="161"/>
        <v>1.8278434309012599E-4</v>
      </c>
      <c r="M1155" s="41"/>
      <c r="N1155" s="41"/>
    </row>
    <row r="1156" spans="1:14" x14ac:dyDescent="0.25">
      <c r="A1156" s="41">
        <f t="shared" si="163"/>
        <v>1.1540000000000022E-3</v>
      </c>
      <c r="B1156" s="41">
        <f t="shared" si="162"/>
        <v>0.19469976118215601</v>
      </c>
      <c r="C1156" s="41" t="str">
        <f t="shared" si="159"/>
        <v>0.784265533184626+0.620425316584224i</v>
      </c>
      <c r="D1156" s="41" t="str">
        <f>COMPLEX(COS($A1156*'Med(1)'!$B$11),SIN($A1156*'Med(1)'!$B$11))</f>
        <v>-0.511426156982057-0.859327228682162i</v>
      </c>
      <c r="E1156" s="41">
        <f>EXP(-(A1156-$A$1000)*'Med(2)'!$B$10)*$E$1000</f>
        <v>0.99999999999999556</v>
      </c>
      <c r="F1156" s="41" t="str">
        <f t="shared" si="160"/>
        <v>0.132054460214476-0.991242462537524i</v>
      </c>
      <c r="G1156" s="41" t="str">
        <f>COMPLEX(COS(-$A1156*'Med(1)'!$B$11),SIN(-$A1156*'Med(1)'!$B$11))</f>
        <v>-0.511426156982057+0.859327228682162i</v>
      </c>
      <c r="H1156" s="41"/>
      <c r="I1156" s="41"/>
      <c r="J1156" s="41"/>
      <c r="K1156" s="41"/>
      <c r="L1156" s="41">
        <f t="shared" si="161"/>
        <v>3.50444927083051E-4</v>
      </c>
      <c r="M1156" s="41"/>
      <c r="N1156" s="41"/>
    </row>
    <row r="1157" spans="1:14" x14ac:dyDescent="0.25">
      <c r="A1157" s="41">
        <f t="shared" si="163"/>
        <v>1.1550000000000022E-3</v>
      </c>
      <c r="B1157" s="41">
        <f t="shared" si="162"/>
        <v>0.25655999974565902</v>
      </c>
      <c r="C1157" s="41" t="str">
        <f t="shared" si="159"/>
        <v>0.784265533184626+0.620425316584224i</v>
      </c>
      <c r="D1157" s="41" t="str">
        <f>COMPLEX(COS($A1157*'Med(1)'!$B$11),SIN($A1157*'Med(1)'!$B$11))</f>
        <v>-0.455855855147138-0.890053615985055i</v>
      </c>
      <c r="E1157" s="41">
        <f>EXP(-(A1157-$A$1000)*'Med(2)'!$B$10)*$E$1000</f>
        <v>0.99999999999999545</v>
      </c>
      <c r="F1157" s="41" t="str">
        <f t="shared" si="160"/>
        <v>0.194699761182156-0.980862886949854i</v>
      </c>
      <c r="G1157" s="41" t="str">
        <f>COMPLEX(COS(-$A1157*'Med(1)'!$B$11),SIN(-$A1157*'Med(1)'!$B$11))</f>
        <v>-0.455855855147138+0.890053615985055i</v>
      </c>
      <c r="H1157" s="41"/>
      <c r="I1157" s="41"/>
      <c r="J1157" s="41"/>
      <c r="K1157" s="41"/>
      <c r="L1157" s="41">
        <f t="shared" si="161"/>
        <v>5.1669245779165703E-4</v>
      </c>
      <c r="M1157" s="41"/>
      <c r="N1157" s="41"/>
    </row>
    <row r="1158" spans="1:14" x14ac:dyDescent="0.25">
      <c r="A1158" s="41">
        <f t="shared" si="163"/>
        <v>1.1560000000000021E-3</v>
      </c>
      <c r="B1158" s="41">
        <f t="shared" si="162"/>
        <v>0.31738574494875199</v>
      </c>
      <c r="C1158" s="41" t="str">
        <f t="shared" si="159"/>
        <v>0.784265533184626+0.620425316584224i</v>
      </c>
      <c r="D1158" s="41" t="str">
        <f>COMPLEX(COS($A1158*'Med(1)'!$B$11),SIN($A1158*'Med(1)'!$B$11))</f>
        <v>-0.398447465317516-0.917191156402005i</v>
      </c>
      <c r="E1158" s="41">
        <f>EXP(-(A1158-$A$1000)*'Med(2)'!$B$10)*$E$1000</f>
        <v>0.99999999999999545</v>
      </c>
      <c r="F1158" s="41" t="str">
        <f t="shared" si="160"/>
        <v>0.256559999745659-0.966528306119639i</v>
      </c>
      <c r="G1158" s="41" t="str">
        <f>COMPLEX(COS(-$A1158*'Med(1)'!$B$11),SIN(-$A1158*'Med(1)'!$B$11))</f>
        <v>-0.398447465317516+0.917191156402005i</v>
      </c>
      <c r="H1158" s="41"/>
      <c r="I1158" s="41"/>
      <c r="J1158" s="41"/>
      <c r="K1158" s="41"/>
      <c r="L1158" s="41">
        <f t="shared" si="161"/>
        <v>6.8085659702268105E-4</v>
      </c>
      <c r="M1158" s="41"/>
      <c r="N1158" s="41"/>
    </row>
    <row r="1159" spans="1:14" x14ac:dyDescent="0.25">
      <c r="A1159" s="41">
        <f t="shared" si="163"/>
        <v>1.157000000000002E-3</v>
      </c>
      <c r="B1159" s="41">
        <f t="shared" si="162"/>
        <v>0.37693173708760802</v>
      </c>
      <c r="C1159" s="41" t="str">
        <f t="shared" si="159"/>
        <v>0.784265533184626+0.620425316584224i</v>
      </c>
      <c r="D1159" s="41" t="str">
        <f>COMPLEX(COS($A1159*'Med(1)'!$B$11),SIN($A1159*'Med(1)'!$B$11))</f>
        <v>-0.339432467841529-0.940630426775048i</v>
      </c>
      <c r="E1159" s="41">
        <f>EXP(-(A1159-$A$1000)*'Med(2)'!$B$10)*$E$1000</f>
        <v>0.99999999999999545</v>
      </c>
      <c r="F1159" s="41" t="str">
        <f t="shared" si="160"/>
        <v>0.317385744948752-0.948296519503956i</v>
      </c>
      <c r="G1159" s="41" t="str">
        <f>COMPLEX(COS(-$A1159*'Med(1)'!$B$11),SIN(-$A1159*'Med(1)'!$B$11))</f>
        <v>-0.339432467841529+0.940630426775048i</v>
      </c>
      <c r="H1159" s="41"/>
      <c r="I1159" s="41"/>
      <c r="J1159" s="41"/>
      <c r="K1159" s="41"/>
      <c r="L1159" s="41">
        <f t="shared" si="161"/>
        <v>8.4227540717002303E-4</v>
      </c>
      <c r="M1159" s="41"/>
      <c r="N1159" s="41"/>
    </row>
    <row r="1160" spans="1:14" x14ac:dyDescent="0.25">
      <c r="A1160" s="41">
        <f t="shared" si="163"/>
        <v>1.1580000000000019E-3</v>
      </c>
      <c r="B1160" s="41">
        <f t="shared" si="162"/>
        <v>0.43495787663941199</v>
      </c>
      <c r="C1160" s="41" t="str">
        <f t="shared" si="159"/>
        <v>0.784265533184626+0.620425316584224i</v>
      </c>
      <c r="D1160" s="41" t="str">
        <f>COMPLEX(COS($A1160*'Med(1)'!$B$11),SIN($A1160*'Med(1)'!$B$11))</f>
        <v>-0.279048821181566-0.960276915997244i</v>
      </c>
      <c r="E1160" s="41">
        <f>EXP(-(A1160-$A$1000)*'Med(2)'!$B$10)*$E$1000</f>
        <v>0.99999999999999545</v>
      </c>
      <c r="F1160" s="41" t="str">
        <f t="shared" si="160"/>
        <v>0.376931737087608-0.926241040753491i</v>
      </c>
      <c r="G1160" s="41" t="str">
        <f>COMPLEX(COS(-$A1160*'Med(1)'!$B$11),SIN(-$A1160*'Med(1)'!$B$11))</f>
        <v>-0.279048821181566+0.960276915997244i</v>
      </c>
      <c r="H1160" s="41"/>
      <c r="I1160" s="41"/>
      <c r="J1160" s="41"/>
      <c r="K1160" s="41"/>
      <c r="L1160" s="41">
        <f t="shared" si="161"/>
        <v>1.00029802025933E-3</v>
      </c>
      <c r="M1160" s="41"/>
      <c r="N1160" s="41"/>
    </row>
    <row r="1161" spans="1:14" x14ac:dyDescent="0.25">
      <c r="A1161" s="41">
        <f t="shared" si="163"/>
        <v>1.1590000000000018E-3</v>
      </c>
      <c r="B1161" s="41">
        <f t="shared" si="162"/>
        <v>0.491230192384357</v>
      </c>
      <c r="C1161" s="41" t="str">
        <f t="shared" si="159"/>
        <v>0.784265533184626+0.620425316584224i</v>
      </c>
      <c r="D1161" s="41" t="str">
        <f>COMPLEX(COS($A1161*'Med(1)'!$B$11),SIN($A1161*'Med(1)'!$B$11))</f>
        <v>-0.217540002425309-0.976051406097443i</v>
      </c>
      <c r="E1161" s="41">
        <f>EXP(-(A1161-$A$1000)*'Med(2)'!$B$10)*$E$1000</f>
        <v>0.99999999999999545</v>
      </c>
      <c r="F1161" s="41" t="str">
        <f t="shared" si="160"/>
        <v>0.434957876639412-0.900450801293067i</v>
      </c>
      <c r="G1161" s="41" t="str">
        <f>COMPLEX(COS(-$A1161*'Med(1)'!$B$11),SIN(-$A1161*'Med(1)'!$B$11))</f>
        <v>-0.217540002425309+0.976051406097443i</v>
      </c>
      <c r="H1161" s="41"/>
      <c r="I1161" s="41"/>
      <c r="J1161" s="41"/>
      <c r="K1161" s="41"/>
      <c r="L1161" s="41">
        <f t="shared" si="161"/>
        <v>1.15428726235775E-3</v>
      </c>
      <c r="M1161" s="41"/>
      <c r="N1161" s="41"/>
    </row>
    <row r="1162" spans="1:14" x14ac:dyDescent="0.25">
      <c r="A1162" s="41">
        <f t="shared" si="163"/>
        <v>1.1600000000000017E-3</v>
      </c>
      <c r="B1162" s="41">
        <f t="shared" si="162"/>
        <v>0.54552178481718105</v>
      </c>
      <c r="C1162" s="41" t="str">
        <f t="shared" si="159"/>
        <v>0.784265533184626+0.620425316584224i</v>
      </c>
      <c r="D1162" s="41" t="str">
        <f>COMPLEX(COS($A1162*'Med(1)'!$B$11),SIN($A1162*'Med(1)'!$B$11))</f>
        <v>-0.15515402554481-0.987890291660587i</v>
      </c>
      <c r="E1162" s="41">
        <f>EXP(-(A1162-$A$1000)*'Med(2)'!$B$10)*$E$1000</f>
        <v>0.99999999999999545</v>
      </c>
      <c r="F1162" s="41" t="str">
        <f t="shared" si="160"/>
        <v>0.491230192384357-0.871029791735057i</v>
      </c>
      <c r="G1162" s="41" t="str">
        <f>COMPLEX(COS(-$A1162*'Med(1)'!$B$11),SIN(-$A1162*'Med(1)'!$B$11))</f>
        <v>-0.15515402554481+0.987890291660587i</v>
      </c>
      <c r="H1162" s="41"/>
      <c r="I1162" s="41"/>
      <c r="J1162" s="41"/>
      <c r="K1162" s="41"/>
      <c r="L1162" s="41">
        <f t="shared" si="161"/>
        <v>1.30362222276729E-3</v>
      </c>
      <c r="M1162" s="41"/>
      <c r="N1162" s="41"/>
    </row>
    <row r="1163" spans="1:14" x14ac:dyDescent="0.25">
      <c r="A1163" s="41">
        <f t="shared" si="163"/>
        <v>1.1610000000000017E-3</v>
      </c>
      <c r="B1163" s="41">
        <f t="shared" si="162"/>
        <v>0.59761374104439502</v>
      </c>
      <c r="C1163" s="41" t="str">
        <f t="shared" si="159"/>
        <v>0.784265533184626+0.620425316584224i</v>
      </c>
      <c r="D1163" s="41" t="str">
        <f>COMPLEX(COS($A1163*'Med(1)'!$B$11),SIN($A1163*'Med(1)'!$B$11))</f>
        <v>-0.092142441362214-0.995745836295493i</v>
      </c>
      <c r="E1163" s="41">
        <f>EXP(-(A1163-$A$1000)*'Med(2)'!$B$10)*$E$1000</f>
        <v>0.99999999999999545</v>
      </c>
      <c r="F1163" s="41" t="str">
        <f t="shared" si="160"/>
        <v>0.545521784817181-0.838096642571647i</v>
      </c>
      <c r="G1163" s="41" t="str">
        <f>COMPLEX(COS(-$A1163*'Med(1)'!$B$11),SIN(-$A1163*'Med(1)'!$B$11))</f>
        <v>-0.092142441362214+0.995745836295493i</v>
      </c>
      <c r="H1163" s="41"/>
      <c r="I1163" s="41"/>
      <c r="J1163" s="41"/>
      <c r="K1163" s="41"/>
      <c r="L1163" s="41">
        <f t="shared" si="161"/>
        <v>1.4477007576417799E-3</v>
      </c>
      <c r="M1163" s="41"/>
      <c r="N1163" s="41"/>
    </row>
    <row r="1164" spans="1:14" x14ac:dyDescent="0.25">
      <c r="A1164" s="41">
        <f t="shared" si="163"/>
        <v>1.1620000000000016E-3</v>
      </c>
      <c r="B1164" s="41">
        <f t="shared" si="162"/>
        <v>0.64729601747815002</v>
      </c>
      <c r="C1164" s="41" t="str">
        <f t="shared" si="159"/>
        <v>0.784265533184626+0.620425316584224i</v>
      </c>
      <c r="D1164" s="41" t="str">
        <f>COMPLEX(COS($A1164*'Med(1)'!$B$11),SIN($A1164*'Med(1)'!$B$11))</f>
        <v>-0.0287593232542376-0.999586365116071i</v>
      </c>
      <c r="E1164" s="41">
        <f>EXP(-(A1164-$A$1000)*'Med(2)'!$B$10)*$E$1000</f>
        <v>0.99999999999999545</v>
      </c>
      <c r="F1164" s="41" t="str">
        <f t="shared" si="160"/>
        <v>0.597613741044395-0.801784145836592i</v>
      </c>
      <c r="G1164" s="41" t="str">
        <f>COMPLEX(COS(-$A1164*'Med(1)'!$B$11),SIN(-$A1164*'Med(1)'!$B$11))</f>
        <v>-0.0287593232542376+0.999586365116071i</v>
      </c>
      <c r="H1164" s="41"/>
      <c r="I1164" s="41"/>
      <c r="J1164" s="41"/>
      <c r="K1164" s="41"/>
      <c r="L1164" s="41">
        <f t="shared" si="161"/>
        <v>1.58594191793285E-3</v>
      </c>
      <c r="M1164" s="41"/>
      <c r="N1164" s="41"/>
    </row>
    <row r="1165" spans="1:14" x14ac:dyDescent="0.25">
      <c r="A1165" s="41">
        <f t="shared" si="163"/>
        <v>1.1630000000000015E-3</v>
      </c>
      <c r="B1165" s="41">
        <f t="shared" si="162"/>
        <v>0.69436828676750395</v>
      </c>
      <c r="C1165" s="41" t="str">
        <f t="shared" si="159"/>
        <v>0.784265533184626+0.620425316584224i</v>
      </c>
      <c r="D1165" s="41" t="str">
        <f>COMPLEX(COS($A1165*'Med(1)'!$B$11),SIN($A1165*'Med(1)'!$B$11))</f>
        <v>0.0347397573147207-0.999396392459826i</v>
      </c>
      <c r="E1165" s="41">
        <f>EXP(-(A1165-$A$1000)*'Med(2)'!$B$10)*$E$1000</f>
        <v>0.99999999999999545</v>
      </c>
      <c r="F1165" s="41" t="str">
        <f t="shared" si="160"/>
        <v>0.64729601747815-0.762238719665249i</v>
      </c>
      <c r="G1165" s="41" t="str">
        <f>COMPLEX(COS(-$A1165*'Med(1)'!$B$11),SIN(-$A1165*'Med(1)'!$B$11))</f>
        <v>0.0347397573147207+0.999396392459826i</v>
      </c>
      <c r="H1165" s="41"/>
      <c r="I1165" s="41"/>
      <c r="J1165" s="41"/>
      <c r="K1165" s="41"/>
      <c r="L1165" s="41">
        <f t="shared" si="161"/>
        <v>1.7177882918748501E-3</v>
      </c>
      <c r="M1165" s="41"/>
      <c r="N1165" s="41"/>
    </row>
    <row r="1166" spans="1:14" x14ac:dyDescent="0.25">
      <c r="A1166" s="41">
        <f t="shared" si="163"/>
        <v>1.1640000000000014E-3</v>
      </c>
      <c r="B1166" s="41">
        <f t="shared" si="162"/>
        <v>0.73864074555229098</v>
      </c>
      <c r="C1166" s="41" t="str">
        <f t="shared" si="159"/>
        <v>0.784265533184626+0.620425316584224i</v>
      </c>
      <c r="D1166" s="41" t="str">
        <f>COMPLEX(COS($A1166*'Med(1)'!$B$11),SIN($A1166*'Med(1)'!$B$11))</f>
        <v>0.0980987612999419-0.995176684328676i</v>
      </c>
      <c r="E1166" s="41">
        <f>EXP(-(A1166-$A$1000)*'Med(2)'!$B$10)*$E$1000</f>
        <v>0.99999999999999545</v>
      </c>
      <c r="F1166" s="41" t="str">
        <f t="shared" si="160"/>
        <v>0.694368286767504-0.719619817911897i</v>
      </c>
      <c r="G1166" s="41" t="str">
        <f>COMPLEX(COS(-$A1166*'Med(1)'!$B$11),SIN(-$A1166*'Med(1)'!$B$11))</f>
        <v>0.0980987612999419+0.995176684328676i</v>
      </c>
      <c r="H1166" s="41"/>
      <c r="I1166" s="41"/>
      <c r="J1166" s="41"/>
      <c r="K1166" s="41"/>
      <c r="L1166" s="41">
        <f t="shared" si="161"/>
        <v>1.84270825256341E-3</v>
      </c>
      <c r="M1166" s="41"/>
      <c r="N1166" s="41"/>
    </row>
    <row r="1167" spans="1:14" x14ac:dyDescent="0.25">
      <c r="A1167" s="41">
        <f t="shared" si="163"/>
        <v>1.1650000000000013E-3</v>
      </c>
      <c r="B1167" s="41">
        <f t="shared" si="162"/>
        <v>0.77993487978235698</v>
      </c>
      <c r="C1167" s="41" t="str">
        <f t="shared" si="159"/>
        <v>0.784265533184626+0.620425316584224i</v>
      </c>
      <c r="D1167" s="41" t="str">
        <f>COMPLEX(COS($A1167*'Med(1)'!$B$11),SIN($A1167*'Med(1)'!$B$11))</f>
        <v>0.161062214469253-0.986944255300298i</v>
      </c>
      <c r="E1167" s="41">
        <f>EXP(-(A1167-$A$1000)*'Med(2)'!$B$10)*$E$1000</f>
        <v>0.99999999999999545</v>
      </c>
      <c r="F1167" s="41" t="str">
        <f t="shared" si="160"/>
        <v>0.738640745552291-0.674099287204747i</v>
      </c>
      <c r="G1167" s="41" t="str">
        <f>COMPLEX(COS(-$A1167*'Med(1)'!$B$11),SIN(-$A1167*'Med(1)'!$B$11))</f>
        <v>0.161062214469253+0.986944255300298i</v>
      </c>
      <c r="H1167" s="41"/>
      <c r="I1167" s="41"/>
      <c r="J1167" s="41"/>
      <c r="K1167" s="41"/>
      <c r="L1167" s="41">
        <f t="shared" si="161"/>
        <v>1.9601981015652799E-3</v>
      </c>
      <c r="M1167" s="41"/>
      <c r="N1167" s="41"/>
    </row>
    <row r="1168" spans="1:14" x14ac:dyDescent="0.25">
      <c r="A1168" s="41">
        <f t="shared" si="163"/>
        <v>1.1660000000000012E-3</v>
      </c>
      <c r="B1168" s="41">
        <f t="shared" si="162"/>
        <v>0.81808418451645304</v>
      </c>
      <c r="C1168" s="41" t="str">
        <f t="shared" si="159"/>
        <v>0.784265533184626+0.620425316584224i</v>
      </c>
      <c r="D1168" s="41" t="str">
        <f>COMPLEX(COS($A1168*'Med(1)'!$B$11),SIN($A1168*'Med(1)'!$B$11))</f>
        <v>0.223376237518334-0.974732299922472i</v>
      </c>
      <c r="E1168" s="41">
        <f>EXP(-(A1168-$A$1000)*'Med(2)'!$B$10)*$E$1000</f>
        <v>0.99999999999999545</v>
      </c>
      <c r="F1168" s="41" t="str">
        <f t="shared" si="160"/>
        <v>0.779934879782357-0.625860674031267i</v>
      </c>
      <c r="G1168" s="41" t="str">
        <f>COMPLEX(COS(-$A1168*'Med(1)'!$B$11),SIN(-$A1168*'Med(1)'!$B$11))</f>
        <v>0.223376237518334+0.974732299922472i</v>
      </c>
      <c r="H1168" s="41"/>
      <c r="I1168" s="41"/>
      <c r="J1168" s="41"/>
      <c r="K1168" s="41"/>
      <c r="L1168" s="41">
        <f t="shared" si="161"/>
        <v>2.06978409991558E-3</v>
      </c>
      <c r="M1168" s="41"/>
      <c r="N1168" s="41"/>
    </row>
    <row r="1169" spans="1:14" x14ac:dyDescent="0.25">
      <c r="A1169" s="41">
        <f t="shared" si="163"/>
        <v>1.1670000000000012E-3</v>
      </c>
      <c r="B1169" s="41">
        <f t="shared" si="162"/>
        <v>0.85293483529835201</v>
      </c>
      <c r="C1169" s="41" t="str">
        <f t="shared" si="159"/>
        <v>0.784265533184626+0.620425316584224i</v>
      </c>
      <c r="D1169" s="41" t="str">
        <f>COMPLEX(COS($A1169*'Med(1)'!$B$11),SIN($A1169*'Med(1)'!$B$11))</f>
        <v>0.284789569755071-0.958590058867043i</v>
      </c>
      <c r="E1169" s="41">
        <f>EXP(-(A1169-$A$1000)*'Med(2)'!$B$10)*$E$1000</f>
        <v>0.99999999999999545</v>
      </c>
      <c r="F1169" s="41" t="str">
        <f t="shared" si="160"/>
        <v>0.818084184516453-0.575098484647666i</v>
      </c>
      <c r="G1169" s="41" t="str">
        <f>COMPLEX(COS(-$A1169*'Med(1)'!$B$11),SIN(-$A1169*'Med(1)'!$B$11))</f>
        <v>0.284789569755071+0.958590058867043i</v>
      </c>
      <c r="H1169" s="41"/>
      <c r="I1169" s="41"/>
      <c r="J1169" s="41"/>
      <c r="K1169" s="41"/>
      <c r="L1169" s="41">
        <f t="shared" si="161"/>
        <v>2.1710243783135599E-3</v>
      </c>
      <c r="M1169" s="41"/>
      <c r="N1169" s="41"/>
    </row>
    <row r="1170" spans="1:14" x14ac:dyDescent="0.25">
      <c r="A1170" s="41">
        <f t="shared" si="163"/>
        <v>1.1680000000000011E-3</v>
      </c>
      <c r="B1170" s="41">
        <f t="shared" si="162"/>
        <v>0.88434630840308204</v>
      </c>
      <c r="C1170" s="41" t="str">
        <f t="shared" si="159"/>
        <v>0.784265533184626+0.620425316584224i</v>
      </c>
      <c r="D1170" s="41" t="str">
        <f>COMPLEX(COS($A1170*'Med(1)'!$B$11),SIN($A1170*'Med(1)'!$B$11))</f>
        <v>0.345054582225226-0.93858262038319i</v>
      </c>
      <c r="E1170" s="41">
        <f>EXP(-(A1170-$A$1000)*'Med(2)'!$B$10)*$E$1000</f>
        <v>0.99999999999999545</v>
      </c>
      <c r="F1170" s="41" t="str">
        <f t="shared" si="160"/>
        <v>0.852934835298352-0.522017400796721i</v>
      </c>
      <c r="G1170" s="41" t="str">
        <f>COMPLEX(COS(-$A1170*'Med(1)'!$B$11),SIN(-$A1170*'Med(1)'!$B$11))</f>
        <v>0.345054582225226+0.93858262038319i</v>
      </c>
      <c r="H1170" s="41"/>
      <c r="I1170" s="41"/>
      <c r="J1170" s="41"/>
      <c r="K1170" s="41"/>
      <c r="L1170" s="41">
        <f t="shared" si="161"/>
        <v>2.26351071881447E-3</v>
      </c>
      <c r="M1170" s="41"/>
      <c r="N1170" s="41"/>
    </row>
    <row r="1171" spans="1:14" x14ac:dyDescent="0.25">
      <c r="A1171" s="41">
        <f t="shared" si="163"/>
        <v>1.169000000000001E-3</v>
      </c>
      <c r="B1171" s="41">
        <f t="shared" si="162"/>
        <v>0.91219194745241605</v>
      </c>
      <c r="C1171" s="41" t="str">
        <f t="shared" si="159"/>
        <v>0.784265533184626+0.620425316584224i</v>
      </c>
      <c r="D1171" s="41" t="str">
        <f>COMPLEX(COS($A1171*'Med(1)'!$B$11),SIN($A1171*'Med(1)'!$B$11))</f>
        <v>0.403928276194258-0.914790657850601i</v>
      </c>
      <c r="E1171" s="41">
        <f>EXP(-(A1171-$A$1000)*'Med(2)'!$B$10)*$E$1000</f>
        <v>0.99999999999999545</v>
      </c>
      <c r="F1171" s="41" t="str">
        <f t="shared" si="160"/>
        <v>0.884346308403082-0.466831454396372i</v>
      </c>
      <c r="G1171" s="41" t="str">
        <f>COMPLEX(COS(-$A1171*'Med(1)'!$B$11),SIN(-$A1171*'Med(1)'!$B$11))</f>
        <v>0.403928276194258+0.914790657850601i</v>
      </c>
      <c r="H1171" s="41"/>
      <c r="I1171" s="41"/>
      <c r="J1171" s="41"/>
      <c r="K1171" s="41"/>
      <c r="L1171" s="41">
        <f t="shared" si="161"/>
        <v>2.34687020083333E-3</v>
      </c>
      <c r="M1171" s="41"/>
      <c r="N1171" s="41"/>
    </row>
    <row r="1172" spans="1:14" x14ac:dyDescent="0.25">
      <c r="A1172" s="41">
        <f t="shared" si="163"/>
        <v>1.1700000000000009E-3</v>
      </c>
      <c r="B1172" s="41">
        <f t="shared" si="162"/>
        <v>0.93635947411480902</v>
      </c>
      <c r="C1172" s="41" t="str">
        <f t="shared" si="159"/>
        <v>0.784265533184626+0.620425316584224i</v>
      </c>
      <c r="D1172" s="41" t="str">
        <f>COMPLEX(COS($A1172*'Med(1)'!$B$11),SIN($A1172*'Med(1)'!$B$11))</f>
        <v>0.461173262959444-0.887310104490724i</v>
      </c>
      <c r="E1172" s="41">
        <f>EXP(-(A1172-$A$1000)*'Med(2)'!$B$10)*$E$1000</f>
        <v>0.99999999999999545</v>
      </c>
      <c r="F1172" s="41" t="str">
        <f t="shared" si="160"/>
        <v>0.912191947452416-0.409763164526729i</v>
      </c>
      <c r="G1172" s="41" t="str">
        <f>COMPLEX(COS(-$A1172*'Med(1)'!$B$11),SIN(-$A1172*'Med(1)'!$B$11))</f>
        <v>0.461173262959444+0.887310104490724i</v>
      </c>
      <c r="H1172" s="41"/>
      <c r="I1172" s="41"/>
      <c r="J1172" s="41"/>
      <c r="K1172" s="41"/>
      <c r="L1172" s="41">
        <f t="shared" si="161"/>
        <v>2.4207667048239999E-3</v>
      </c>
      <c r="M1172" s="41"/>
      <c r="N1172" s="41"/>
    </row>
    <row r="1173" spans="1:14" x14ac:dyDescent="0.25">
      <c r="A1173" s="41">
        <f t="shared" si="163"/>
        <v>1.1710000000000008E-3</v>
      </c>
      <c r="B1173" s="41">
        <f t="shared" si="162"/>
        <v>0.95675144083064401</v>
      </c>
      <c r="C1173" s="41" t="str">
        <f t="shared" si="159"/>
        <v>0.784265533184626+0.620425316584224i</v>
      </c>
      <c r="D1173" s="41" t="str">
        <f>COMPLEX(COS($A1173*'Med(1)'!$B$11),SIN($A1173*'Med(1)'!$B$11))</f>
        <v>0.516558721041271-0.856251766547787i</v>
      </c>
      <c r="E1173" s="41">
        <f>EXP(-(A1173-$A$1000)*'Med(2)'!$B$10)*$E$1000</f>
        <v>0.99999999999999545</v>
      </c>
      <c r="F1173" s="41" t="str">
        <f t="shared" si="160"/>
        <v>0.936359474114809-0.351042640195504i</v>
      </c>
      <c r="G1173" s="41" t="str">
        <f>COMPLEX(COS(-$A1173*'Med(1)'!$B$11),SIN(-$A1173*'Med(1)'!$B$11))</f>
        <v>0.516558721041271+0.856251766547787i</v>
      </c>
      <c r="H1173" s="41"/>
      <c r="I1173" s="41"/>
      <c r="J1173" s="41"/>
      <c r="K1173" s="41"/>
      <c r="L1173" s="41">
        <f t="shared" si="161"/>
        <v>2.4849022675700401E-3</v>
      </c>
      <c r="M1173" s="41"/>
      <c r="N1173" s="41"/>
    </row>
    <row r="1174" spans="1:14" x14ac:dyDescent="0.25">
      <c r="A1174" s="41">
        <f t="shared" si="163"/>
        <v>1.1720000000000007E-3</v>
      </c>
      <c r="B1174" s="41">
        <f t="shared" si="162"/>
        <v>0.97328562373730698</v>
      </c>
      <c r="C1174" s="41" t="str">
        <f t="shared" si="159"/>
        <v>0.784265533184626+0.620425316584224i</v>
      </c>
      <c r="D1174" s="41" t="str">
        <f>COMPLEX(COS($A1174*'Med(1)'!$B$11),SIN($A1174*'Med(1)'!$B$11))</f>
        <v>0.569861326894735-0.82174087649926i</v>
      </c>
      <c r="E1174" s="41">
        <f>EXP(-(A1174-$A$1000)*'Med(2)'!$B$10)*$E$1000</f>
        <v>0.99999999999999545</v>
      </c>
      <c r="F1174" s="41" t="str">
        <f t="shared" si="160"/>
        <v>0.956751440830644-0.290906652499521i</v>
      </c>
      <c r="G1174" s="41" t="str">
        <f>COMPLEX(COS(-$A1174*'Med(1)'!$B$11),SIN(-$A1174*'Med(1)'!$B$11))</f>
        <v>0.569861326894735+0.82174087649926i</v>
      </c>
      <c r="H1174" s="41"/>
      <c r="I1174" s="41"/>
      <c r="J1174" s="41"/>
      <c r="K1174" s="41"/>
      <c r="L1174" s="41">
        <f t="shared" si="161"/>
        <v>2.5390182836228401E-3</v>
      </c>
      <c r="M1174" s="41"/>
      <c r="N1174" s="41"/>
    </row>
    <row r="1175" spans="1:14" x14ac:dyDescent="0.25">
      <c r="A1175" s="41">
        <f t="shared" si="163"/>
        <v>1.1730000000000006E-3</v>
      </c>
      <c r="B1175" s="41">
        <f t="shared" si="162"/>
        <v>0.98589535420969598</v>
      </c>
      <c r="C1175" s="41" t="str">
        <f t="shared" si="159"/>
        <v>0.784265533184626+0.620425316584224i</v>
      </c>
      <c r="D1175" s="41" t="str">
        <f>COMPLEX(COS($A1175*'Med(1)'!$B$11),SIN($A1175*'Med(1)'!$B$11))</f>
        <v>0.620866155387707-0.783916588097285i</v>
      </c>
      <c r="E1175" s="41">
        <f>EXP(-(A1175-$A$1000)*'Med(2)'!$B$10)*$E$1000</f>
        <v>0.99999999999999545</v>
      </c>
      <c r="F1175" s="41" t="str">
        <f t="shared" si="160"/>
        <v>0.973285623737307-0.229597679923541i</v>
      </c>
      <c r="G1175" s="41" t="str">
        <f>COMPLEX(COS(-$A1175*'Med(1)'!$B$11),SIN(-$A1175*'Med(1)'!$B$11))</f>
        <v>0.620866155387707+0.783916588097285i</v>
      </c>
      <c r="H1175" s="41"/>
      <c r="I1175" s="41"/>
      <c r="J1175" s="41"/>
      <c r="K1175" s="41"/>
      <c r="L1175" s="41">
        <f t="shared" si="161"/>
        <v>2.5828965480426298E-3</v>
      </c>
      <c r="M1175" s="41"/>
      <c r="N1175" s="41"/>
    </row>
    <row r="1176" spans="1:14" x14ac:dyDescent="0.25">
      <c r="A1176" s="41">
        <f t="shared" si="163"/>
        <v>1.1740000000000006E-3</v>
      </c>
      <c r="B1176" s="41">
        <f t="shared" si="162"/>
        <v>0.99452978767943601</v>
      </c>
      <c r="C1176" s="41" t="str">
        <f t="shared" si="159"/>
        <v>0.784265533184626+0.620425316584224i</v>
      </c>
      <c r="D1176" s="41" t="str">
        <f>COMPLEX(COS($A1176*'Med(1)'!$B$11),SIN($A1176*'Med(1)'!$B$11))</f>
        <v>0.669367546415402-0.742931415277228i</v>
      </c>
      <c r="E1176" s="41">
        <f>EXP(-(A1176-$A$1000)*'Med(2)'!$B$10)*$E$1000</f>
        <v>0.99999999999999545</v>
      </c>
      <c r="F1176" s="41" t="str">
        <f t="shared" si="160"/>
        <v>0.985895354209696-0.167362930626022i</v>
      </c>
      <c r="G1176" s="41" t="str">
        <f>COMPLEX(COS(-$A1176*'Med(1)'!$B$11),SIN(-$A1176*'Med(1)'!$B$11))</f>
        <v>0.669367546415402+0.742931415277228i</v>
      </c>
      <c r="H1176" s="41"/>
      <c r="I1176" s="41"/>
      <c r="J1176" s="41"/>
      <c r="K1176" s="41"/>
      <c r="L1176" s="41">
        <f t="shared" si="161"/>
        <v>2.6163601362376499E-3</v>
      </c>
      <c r="M1176" s="41"/>
      <c r="N1176" s="41"/>
    </row>
    <row r="1177" spans="1:14" x14ac:dyDescent="0.25">
      <c r="A1177" s="41">
        <f t="shared" si="163"/>
        <v>1.1750000000000005E-3</v>
      </c>
      <c r="B1177" s="41">
        <f t="shared" si="162"/>
        <v>0.99915410864877297</v>
      </c>
      <c r="C1177" s="41" t="str">
        <f t="shared" si="159"/>
        <v>0.784265533184626+0.620425316584224i</v>
      </c>
      <c r="D1177" s="41" t="str">
        <f>COMPLEX(COS($A1177*'Med(1)'!$B$11),SIN($A1177*'Med(1)'!$B$11))</f>
        <v>0.715169934156823-0.698950617195611i</v>
      </c>
      <c r="E1177" s="41">
        <f>EXP(-(A1177-$A$1000)*'Med(2)'!$B$10)*$E$1000</f>
        <v>0.99999999999999545</v>
      </c>
      <c r="F1177" s="41" t="str">
        <f t="shared" si="160"/>
        <v>0.994529787679436-0.104453345653873i</v>
      </c>
      <c r="G1177" s="41" t="str">
        <f>COMPLEX(COS(-$A1177*'Med(1)'!$B$11),SIN(-$A1177*'Med(1)'!$B$11))</f>
        <v>0.715169934156823+0.698950617195611i</v>
      </c>
      <c r="H1177" s="41"/>
      <c r="I1177" s="41"/>
      <c r="J1177" s="41"/>
      <c r="K1177" s="41"/>
      <c r="L1177" s="41">
        <f t="shared" si="161"/>
        <v>2.6392741173541698E-3</v>
      </c>
      <c r="M1177" s="41"/>
      <c r="N1177" s="41"/>
    </row>
    <row r="1178" spans="1:14" x14ac:dyDescent="0.25">
      <c r="A1178" s="41">
        <f t="shared" si="163"/>
        <v>1.1760000000000004E-3</v>
      </c>
      <c r="B1178" s="41">
        <f t="shared" si="162"/>
        <v>0.99974967107255397</v>
      </c>
      <c r="C1178" s="41" t="str">
        <f t="shared" si="159"/>
        <v>0.784265533184626+0.620425316584224i</v>
      </c>
      <c r="D1178" s="41" t="str">
        <f>COMPLEX(COS($A1178*'Med(1)'!$B$11),SIN($A1178*'Med(1)'!$B$11))</f>
        <v>0.758088635629211-0.652151531877248i</v>
      </c>
      <c r="E1178" s="41">
        <f>EXP(-(A1178-$A$1000)*'Med(2)'!$B$10)*$E$1000</f>
        <v>0.99999999999999545</v>
      </c>
      <c r="F1178" s="41" t="str">
        <f t="shared" si="160"/>
        <v>0.999154108648773-0.0411225871057243i</v>
      </c>
      <c r="G1178" s="41" t="str">
        <f>COMPLEX(COS(-$A1178*'Med(1)'!$B$11),SIN(-$A1178*'Med(1)'!$B$11))</f>
        <v>0.758088635629211+0.652151531877248i</v>
      </c>
      <c r="H1178" s="41"/>
      <c r="I1178" s="41"/>
      <c r="J1178" s="41"/>
      <c r="K1178" s="41"/>
      <c r="L1178" s="41">
        <f t="shared" si="161"/>
        <v>2.6515460983404702E-3</v>
      </c>
      <c r="M1178" s="41"/>
      <c r="N1178" s="41"/>
    </row>
    <row r="1179" spans="1:14" x14ac:dyDescent="0.25">
      <c r="A1179" s="41">
        <f t="shared" si="163"/>
        <v>1.1770000000000003E-3</v>
      </c>
      <c r="B1179" s="41">
        <f t="shared" si="162"/>
        <v>0.99631407354224599</v>
      </c>
      <c r="C1179" s="41" t="str">
        <f t="shared" si="159"/>
        <v>0.784265533184626+0.620425316584224i</v>
      </c>
      <c r="D1179" s="41" t="str">
        <f>COMPLEX(COS($A1179*'Med(1)'!$B$11),SIN($A1179*'Med(1)'!$B$11))</f>
        <v>0.797950595361127-0.602722861158279i</v>
      </c>
      <c r="E1179" s="41">
        <f>EXP(-(A1179-$A$1000)*'Med(2)'!$B$10)*$E$1000</f>
        <v>0.99999999999999545</v>
      </c>
      <c r="F1179" s="41" t="str">
        <f t="shared" si="160"/>
        <v>0.999749671072554+0.0223739846766361i</v>
      </c>
      <c r="G1179" s="41" t="str">
        <f>COMPLEX(COS(-$A1179*'Med(1)'!$B$11),SIN(-$A1179*'Med(1)'!$B$11))</f>
        <v>0.797950595361127+0.602722861158279i</v>
      </c>
      <c r="H1179" s="41"/>
      <c r="I1179" s="41"/>
      <c r="J1179" s="41"/>
      <c r="K1179" s="41"/>
      <c r="L1179" s="41">
        <f t="shared" si="161"/>
        <v>2.65312659649128E-3</v>
      </c>
      <c r="M1179" s="41"/>
      <c r="N1179" s="41"/>
    </row>
    <row r="1180" spans="1:14" x14ac:dyDescent="0.25">
      <c r="A1180" s="41">
        <f t="shared" si="163"/>
        <v>1.1780000000000002E-3</v>
      </c>
      <c r="B1180" s="41">
        <f t="shared" si="162"/>
        <v>0.98886116896881504</v>
      </c>
      <c r="C1180" s="41" t="str">
        <f t="shared" si="159"/>
        <v>0.784265533184626+0.620425316584224i</v>
      </c>
      <c r="D1180" s="41" t="str">
        <f>COMPLEX(COS($A1180*'Med(1)'!$B$11),SIN($A1180*'Med(1)'!$B$11))</f>
        <v>0.83459508318138-0.550863909808462i</v>
      </c>
      <c r="E1180" s="41">
        <f>EXP(-(A1180-$A$1000)*'Med(2)'!$B$10)*$E$1000</f>
        <v>0.99999999999999545</v>
      </c>
      <c r="F1180" s="41" t="str">
        <f t="shared" si="160"/>
        <v>0.996314073542246+0.0857803407643431i</v>
      </c>
      <c r="G1180" s="41" t="str">
        <f>COMPLEX(COS(-$A1180*'Med(1)'!$B$11),SIN(-$A1180*'Med(1)'!$B$11))</f>
        <v>0.83459508318138+0.550863909808462i</v>
      </c>
      <c r="H1180" s="41"/>
      <c r="I1180" s="41"/>
      <c r="J1180" s="41"/>
      <c r="K1180" s="41"/>
      <c r="L1180" s="41">
        <f t="shared" si="161"/>
        <v>2.6440092389704499E-3</v>
      </c>
      <c r="M1180" s="41"/>
      <c r="N1180" s="41"/>
    </row>
    <row r="1181" spans="1:14" x14ac:dyDescent="0.25">
      <c r="A1181" s="41">
        <f t="shared" si="163"/>
        <v>1.1790000000000001E-3</v>
      </c>
      <c r="B1181" s="41">
        <f t="shared" si="162"/>
        <v>0.97742100872544802</v>
      </c>
      <c r="C1181" s="41" t="str">
        <f t="shared" si="159"/>
        <v>0.784265533184626+0.620425316584224i</v>
      </c>
      <c r="D1181" s="41" t="str">
        <f>COMPLEX(COS($A1181*'Med(1)'!$B$11),SIN($A1181*'Med(1)'!$B$11))</f>
        <v>0.867874342310343-0.496783781900526i</v>
      </c>
      <c r="E1181" s="41">
        <f>EXP(-(A1181-$A$1000)*'Med(2)'!$B$10)*$E$1000</f>
        <v>0.99999999999999545</v>
      </c>
      <c r="F1181" s="41" t="str">
        <f t="shared" si="160"/>
        <v>0.988861168968815+0.148840815993528i</v>
      </c>
      <c r="G1181" s="41" t="str">
        <f>COMPLEX(COS(-$A1181*'Med(1)'!$B$11),SIN(-$A1181*'Med(1)'!$B$11))</f>
        <v>0.867874342310343+0.496783781900526i</v>
      </c>
      <c r="H1181" s="41"/>
      <c r="I1181" s="41"/>
      <c r="J1181" s="41"/>
      <c r="K1181" s="41"/>
      <c r="L1181" s="41">
        <f t="shared" si="161"/>
        <v>2.6242307885072798E-3</v>
      </c>
      <c r="M1181" s="41"/>
      <c r="N1181" s="41"/>
    </row>
    <row r="1182" spans="1:14" x14ac:dyDescent="0.25">
      <c r="A1182" s="41">
        <f t="shared" si="163"/>
        <v>1.1800000000000001E-3</v>
      </c>
      <c r="B1182" s="41">
        <f t="shared" si="162"/>
        <v>0.96203972147532402</v>
      </c>
      <c r="C1182" s="41" t="str">
        <f t="shared" si="159"/>
        <v>0.784265533184626+0.620425316584224i</v>
      </c>
      <c r="D1182" s="41" t="str">
        <f>COMPLEX(COS($A1182*'Med(1)'!$B$11),SIN($A1182*'Med(1)'!$B$11))</f>
        <v>0.897654185140274-0.440700537667191i</v>
      </c>
      <c r="E1182" s="41">
        <f>EXP(-(A1182-$A$1000)*'Med(2)'!$B$10)*$E$1000</f>
        <v>0.99999999999999545</v>
      </c>
      <c r="F1182" s="41" t="str">
        <f t="shared" si="160"/>
        <v>0.977421008725448+0.211301139850496i</v>
      </c>
      <c r="G1182" s="41" t="str">
        <f>COMPLEX(COS(-$A1182*'Med(1)'!$B$11),SIN(-$A1182*'Med(1)'!$B$11))</f>
        <v>0.897654185140274+0.440700537667191i</v>
      </c>
      <c r="H1182" s="41"/>
      <c r="I1182" s="41"/>
      <c r="J1182" s="41"/>
      <c r="K1182" s="41"/>
      <c r="L1182" s="41">
        <f t="shared" si="161"/>
        <v>2.5938709951629701E-3</v>
      </c>
      <c r="M1182" s="41"/>
      <c r="N1182" s="41"/>
    </row>
    <row r="1183" spans="1:14" x14ac:dyDescent="0.25">
      <c r="A1183" s="41">
        <f t="shared" si="163"/>
        <v>1.181E-3</v>
      </c>
      <c r="B1183" s="41">
        <f t="shared" si="162"/>
        <v>0.94277932717303303</v>
      </c>
      <c r="C1183" s="41" t="str">
        <f t="shared" si="159"/>
        <v>0.784265533184626+0.620425316584224i</v>
      </c>
      <c r="D1183" s="41" t="str">
        <f>COMPLEX(COS($A1183*'Med(1)'!$B$11),SIN($A1183*'Med(1)'!$B$11))</f>
        <v>0.923814534302479-0.382840314245371i</v>
      </c>
      <c r="E1183" s="41">
        <f>EXP(-(A1183-$A$1000)*'Med(2)'!$B$10)*$E$1000</f>
        <v>0.99999999999999545</v>
      </c>
      <c r="F1183" s="41" t="str">
        <f t="shared" si="160"/>
        <v>0.962039721475324+0.272909461733506i</v>
      </c>
      <c r="G1183" s="41" t="str">
        <f>COMPLEX(COS(-$A1183*'Med(1)'!$B$11),SIN(-$A1183*'Med(1)'!$B$11))</f>
        <v>0.923814534302479+0.382840314245371i</v>
      </c>
      <c r="H1183" s="41"/>
      <c r="I1183" s="41"/>
      <c r="J1183" s="41"/>
      <c r="K1183" s="41"/>
      <c r="L1183" s="41">
        <f t="shared" si="161"/>
        <v>2.5530522747649002E-3</v>
      </c>
      <c r="M1183" s="41"/>
      <c r="N1183" s="41"/>
    </row>
    <row r="1184" spans="1:14" x14ac:dyDescent="0.25">
      <c r="A1184" s="41">
        <f t="shared" si="163"/>
        <v>1.1819999999999999E-3</v>
      </c>
      <c r="B1184" s="41">
        <f t="shared" si="162"/>
        <v>0.91971748698963196</v>
      </c>
      <c r="C1184" s="41" t="str">
        <f t="shared" si="159"/>
        <v>0.784265533184626+0.620425316584224i</v>
      </c>
      <c r="D1184" s="41" t="str">
        <f>COMPLEX(COS($A1184*'Med(1)'!$B$11),SIN($A1184*'Med(1)'!$B$11))</f>
        <v>0.946249906839599-0.32343641385294i</v>
      </c>
      <c r="E1184" s="41">
        <f>EXP(-(A1184-$A$1000)*'Med(2)'!$B$10)*$E$1000</f>
        <v>0.99999999999999545</v>
      </c>
      <c r="F1184" s="41" t="str">
        <f t="shared" si="160"/>
        <v>0.942779327173033+0.33341736645705i</v>
      </c>
      <c r="G1184" s="41" t="str">
        <f>COMPLEX(COS(-$A1184*'Med(1)'!$B$11),SIN(-$A1184*'Med(1)'!$B$11))</f>
        <v>0.946249906839599+0.32343641385294i</v>
      </c>
      <c r="H1184" s="41"/>
      <c r="I1184" s="41"/>
      <c r="J1184" s="41"/>
      <c r="K1184" s="41"/>
      <c r="L1184" s="41">
        <f t="shared" si="161"/>
        <v>2.5019392153052301E-3</v>
      </c>
      <c r="M1184" s="41"/>
      <c r="N1184" s="41"/>
    </row>
    <row r="1185" spans="1:14" x14ac:dyDescent="0.25">
      <c r="A1185" s="41">
        <f t="shared" si="163"/>
        <v>1.1829999999999998E-3</v>
      </c>
      <c r="B1185" s="41">
        <f t="shared" si="162"/>
        <v>0.89294719016962998</v>
      </c>
      <c r="C1185" s="41" t="str">
        <f t="shared" si="159"/>
        <v>0.784265533184626+0.620425316584224i</v>
      </c>
      <c r="D1185" s="41" t="str">
        <f>COMPLEX(COS($A1185*'Med(1)'!$B$11),SIN($A1185*'Med(1)'!$B$11))</f>
        <v>0.964869839530736-0.262728363074737i</v>
      </c>
      <c r="E1185" s="41">
        <f>EXP(-(A1185-$A$1000)*'Med(2)'!$B$10)*$E$1000</f>
        <v>0.99999999999999545</v>
      </c>
      <c r="F1185" s="41" t="str">
        <f t="shared" si="160"/>
        <v>0.919717486989632+0.392580875903892i</v>
      </c>
      <c r="G1185" s="41" t="str">
        <f>COMPLEX(COS(-$A1185*'Med(1)'!$B$11),SIN(-$A1185*'Med(1)'!$B$11))</f>
        <v>0.964869839530736+0.262728363074737i</v>
      </c>
      <c r="H1185" s="41"/>
      <c r="I1185" s="41"/>
      <c r="J1185" s="41"/>
      <c r="K1185" s="41"/>
      <c r="L1185" s="41">
        <f t="shared" si="161"/>
        <v>2.44073791329433E-3</v>
      </c>
      <c r="M1185" s="41"/>
      <c r="N1185" s="41"/>
    </row>
    <row r="1186" spans="1:14" x14ac:dyDescent="0.25">
      <c r="A1186" s="41">
        <f t="shared" si="163"/>
        <v>1.1839999999999997E-3</v>
      </c>
      <c r="B1186" s="41">
        <f t="shared" si="162"/>
        <v>0.86257637908262497</v>
      </c>
      <c r="C1186" s="41" t="str">
        <f t="shared" si="159"/>
        <v>0.784265533184626+0.620425316584224i</v>
      </c>
      <c r="D1186" s="41" t="str">
        <f>COMPLEX(COS($A1186*'Med(1)'!$B$11),SIN($A1186*'Med(1)'!$B$11))</f>
        <v>0.979599253654509-0.200960947050738i</v>
      </c>
      <c r="E1186" s="41">
        <f>EXP(-(A1186-$A$1000)*'Med(2)'!$B$10)*$E$1000</f>
        <v>0.99999999999999534</v>
      </c>
      <c r="F1186" s="41" t="str">
        <f t="shared" si="160"/>
        <v>0.89294719016963+0.450161432786231i</v>
      </c>
      <c r="G1186" s="41" t="str">
        <f>COMPLEX(COS(-$A1186*'Med(1)'!$B$11),SIN(-$A1186*'Med(1)'!$B$11))</f>
        <v>0.979599253654509+0.200960947050738i</v>
      </c>
      <c r="H1186" s="41"/>
      <c r="I1186" s="41"/>
      <c r="J1186" s="41"/>
      <c r="K1186" s="41"/>
      <c r="L1186" s="41">
        <f t="shared" si="161"/>
        <v>2.3696951427446601E-3</v>
      </c>
      <c r="M1186" s="41"/>
      <c r="N1186" s="41"/>
    </row>
    <row r="1187" spans="1:14" x14ac:dyDescent="0.25">
      <c r="A1187" s="41">
        <f t="shared" si="163"/>
        <v>1.1849999999999996E-3</v>
      </c>
      <c r="B1187" s="41">
        <f t="shared" si="162"/>
        <v>0.828727513981388</v>
      </c>
      <c r="C1187" s="41" t="str">
        <f t="shared" si="159"/>
        <v>0.784265533184626+0.620425316584224i</v>
      </c>
      <c r="D1187" s="41" t="str">
        <f>COMPLEX(COS($A1187*'Med(1)'!$B$11),SIN($A1187*'Med(1)'!$B$11))</f>
        <v>0.990378757719144-0.138383222460978i</v>
      </c>
      <c r="E1187" s="41">
        <f>EXP(-(A1187-$A$1000)*'Med(2)'!$B$10)*$E$1000</f>
        <v>0.99999999999999534</v>
      </c>
      <c r="F1187" s="41" t="str">
        <f t="shared" si="160"/>
        <v>0.862576379082625+0.505926862549022i</v>
      </c>
      <c r="G1187" s="41" t="str">
        <f>COMPLEX(COS(-$A1187*'Med(1)'!$B$11),SIN(-$A1187*'Med(1)'!$B$11))</f>
        <v>0.990378757719144+0.138383222460978i</v>
      </c>
      <c r="H1187" s="41"/>
      <c r="I1187" s="41"/>
      <c r="J1187" s="41"/>
      <c r="K1187" s="41"/>
      <c r="L1187" s="41">
        <f t="shared" si="161"/>
        <v>2.2890973601362402E-3</v>
      </c>
      <c r="M1187" s="41"/>
      <c r="N1187" s="41"/>
    </row>
    <row r="1188" spans="1:14" x14ac:dyDescent="0.25">
      <c r="A1188" s="41">
        <f t="shared" si="163"/>
        <v>1.1859999999999996E-3</v>
      </c>
      <c r="B1188" s="41">
        <f t="shared" si="162"/>
        <v>0.79153707922137895</v>
      </c>
      <c r="C1188" s="41" t="str">
        <f t="shared" si="159"/>
        <v>0.784265533184626+0.620425316584224i</v>
      </c>
      <c r="D1188" s="41" t="str">
        <f>COMPLEX(COS($A1188*'Med(1)'!$B$11),SIN($A1188*'Med(1)'!$B$11))</f>
        <v>0.99716488693904-0.0752475132868326i</v>
      </c>
      <c r="E1188" s="41">
        <f>EXP(-(A1188-$A$1000)*'Med(2)'!$B$10)*$E$1000</f>
        <v>0.99999999999999534</v>
      </c>
      <c r="F1188" s="41" t="str">
        <f t="shared" si="160"/>
        <v>0.828727513981388+0.559652309537108i</v>
      </c>
      <c r="G1188" s="41" t="str">
        <f>COMPLEX(COS(-$A1188*'Med(1)'!$B$11),SIN(-$A1188*'Med(1)'!$B$11))</f>
        <v>0.99716488693904+0.0752475132868326i</v>
      </c>
      <c r="H1188" s="41"/>
      <c r="I1188" s="41"/>
      <c r="J1188" s="41"/>
      <c r="K1188" s="41"/>
      <c r="L1188" s="41">
        <f t="shared" si="161"/>
        <v>2.19926954937558E-3</v>
      </c>
      <c r="M1188" s="41"/>
      <c r="N1188" s="41"/>
    </row>
    <row r="1189" spans="1:14" x14ac:dyDescent="0.25">
      <c r="A1189" s="41">
        <f t="shared" si="163"/>
        <v>1.1869999999999995E-3</v>
      </c>
      <c r="B1189" s="41">
        <f t="shared" si="162"/>
        <v>0.75115503293275399</v>
      </c>
      <c r="C1189" s="41" t="str">
        <f t="shared" si="159"/>
        <v>0.784265533184626+0.620425316584224i</v>
      </c>
      <c r="D1189" s="41" t="str">
        <f>COMPLEX(COS($A1189*'Med(1)'!$B$11),SIN($A1189*'Med(1)'!$B$11))</f>
        <v>0.999930278492135-0.0118083933979876i</v>
      </c>
      <c r="E1189" s="41">
        <f>EXP(-(A1189-$A$1000)*'Med(2)'!$B$10)*$E$1000</f>
        <v>0.99999999999999534</v>
      </c>
      <c r="F1189" s="41" t="str">
        <f t="shared" si="160"/>
        <v>0.791537079221379+0.611121143651305i</v>
      </c>
      <c r="G1189" s="41" t="str">
        <f>COMPLEX(COS(-$A1189*'Med(1)'!$B$11),SIN(-$A1189*'Med(1)'!$B$11))</f>
        <v>0.999930278492135+0.0118083933979876i</v>
      </c>
      <c r="H1189" s="41"/>
      <c r="I1189" s="41"/>
      <c r="J1189" s="41"/>
      <c r="K1189" s="41"/>
      <c r="L1189" s="41">
        <f t="shared" si="161"/>
        <v>2.1005739114055301E-3</v>
      </c>
      <c r="M1189" s="41"/>
      <c r="N1189" s="41"/>
    </row>
    <row r="1190" spans="1:14" x14ac:dyDescent="0.25">
      <c r="A1190" s="41">
        <f t="shared" si="163"/>
        <v>1.1879999999999994E-3</v>
      </c>
      <c r="B1190" s="41">
        <f t="shared" si="162"/>
        <v>0.70774420236373703</v>
      </c>
      <c r="C1190" s="41" t="str">
        <f t="shared" ref="C1190:C1253" si="164">C1189</f>
        <v>0.784265533184626+0.620425316584224i</v>
      </c>
      <c r="D1190" s="41" t="str">
        <f>COMPLEX(COS($A1190*'Med(1)'!$B$11),SIN($A1190*'Med(1)'!$B$11))</f>
        <v>0.998663781851443+0.051678339932453i</v>
      </c>
      <c r="E1190" s="41">
        <f>EXP(-(A1190-$A$1000)*'Med(2)'!$B$10)*$E$1000</f>
        <v>0.99999999999999534</v>
      </c>
      <c r="F1190" s="41" t="str">
        <f t="shared" si="160"/>
        <v>0.751155032932754+0.660125833837598i</v>
      </c>
      <c r="G1190" s="41" t="str">
        <f>COMPLEX(COS(-$A1190*'Med(1)'!$B$11),SIN(-$A1190*'Med(1)'!$B$11))</f>
        <v>0.998663781851443-0.051678339932453i</v>
      </c>
      <c r="H1190" s="41"/>
      <c r="I1190" s="41"/>
      <c r="J1190" s="41"/>
      <c r="K1190" s="41"/>
      <c r="L1190" s="41">
        <f t="shared" si="161"/>
        <v>1.9934084037498499E-3</v>
      </c>
      <c r="M1190" s="41"/>
      <c r="N1190" s="41"/>
    </row>
    <row r="1191" spans="1:14" x14ac:dyDescent="0.25">
      <c r="A1191" s="41">
        <f t="shared" si="163"/>
        <v>1.1889999999999993E-3</v>
      </c>
      <c r="B1191" s="41">
        <f t="shared" si="162"/>
        <v>0.66147962733362098</v>
      </c>
      <c r="C1191" s="41" t="str">
        <f t="shared" si="164"/>
        <v>0.784265533184626+0.620425316584224i</v>
      </c>
      <c r="D1191" s="41" t="str">
        <f>COMPLEX(COS($A1191*'Med(1)'!$B$11),SIN($A1191*'Med(1)'!$B$11))</f>
        <v>0.993370503745866+0.114956697445969i</v>
      </c>
      <c r="E1191" s="41">
        <f>EXP(-(A1191-$A$1000)*'Med(2)'!$B$10)*$E$1000</f>
        <v>0.99999999999999534</v>
      </c>
      <c r="F1191" s="41" t="str">
        <f t="shared" si="160"/>
        <v>0.707744202363737+0.706468784887562i</v>
      </c>
      <c r="G1191" s="41" t="str">
        <f>COMPLEX(COS(-$A1191*'Med(1)'!$B$11),SIN(-$A1191*'Med(1)'!$B$11))</f>
        <v>0.993370503745866-0.114956697445969i</v>
      </c>
      <c r="H1191" s="41"/>
      <c r="I1191" s="41"/>
      <c r="J1191" s="41"/>
      <c r="K1191" s="41"/>
      <c r="L1191" s="41">
        <f t="shared" si="161"/>
        <v>1.87820513588093E-3</v>
      </c>
      <c r="M1191" s="41"/>
      <c r="N1191" s="41"/>
    </row>
    <row r="1192" spans="1:14" x14ac:dyDescent="0.25">
      <c r="A1192" s="41">
        <f t="shared" si="163"/>
        <v>1.1899999999999992E-3</v>
      </c>
      <c r="B1192" s="41">
        <f t="shared" si="162"/>
        <v>0.61254785444257198</v>
      </c>
      <c r="C1192" s="41" t="str">
        <f t="shared" si="164"/>
        <v>0.784265533184626+0.620425316584224i</v>
      </c>
      <c r="D1192" s="41" t="str">
        <f>COMPLEX(COS($A1192*'Med(1)'!$B$11),SIN($A1192*'Med(1)'!$B$11))</f>
        <v>0.984071787568999+0.177771530090604i</v>
      </c>
      <c r="E1192" s="41">
        <f>EXP(-(A1192-$A$1000)*'Med(2)'!$B$10)*$E$1000</f>
        <v>0.99999999999999534</v>
      </c>
      <c r="F1192" s="41" t="str">
        <f t="shared" si="160"/>
        <v>0.661479627333621+0.74996313417565i</v>
      </c>
      <c r="G1192" s="41" t="str">
        <f>COMPLEX(COS(-$A1192*'Med(1)'!$B$11),SIN(-$A1192*'Med(1)'!$B$11))</f>
        <v>0.984071787568999-0.177771530090604i</v>
      </c>
      <c r="H1192" s="41"/>
      <c r="I1192" s="41"/>
      <c r="J1192" s="41"/>
      <c r="K1192" s="41"/>
      <c r="L1192" s="41">
        <f t="shared" si="161"/>
        <v>1.7554286268813501E-3</v>
      </c>
      <c r="M1192" s="41"/>
      <c r="N1192" s="41"/>
    </row>
    <row r="1193" spans="1:14" x14ac:dyDescent="0.25">
      <c r="A1193" s="41">
        <f t="shared" si="163"/>
        <v>1.1909999999999991E-3</v>
      </c>
      <c r="B1193" s="41">
        <f t="shared" si="162"/>
        <v>0.56114618488413703</v>
      </c>
      <c r="C1193" s="41" t="str">
        <f t="shared" si="164"/>
        <v>0.784265533184626+0.620425316584224i</v>
      </c>
      <c r="D1193" s="41" t="str">
        <f>COMPLEX(COS($A1193*'Med(1)'!$B$11),SIN($A1193*'Med(1)'!$B$11))</f>
        <v>0.970805127318951+0.239869557825156i</v>
      </c>
      <c r="E1193" s="41">
        <f>EXP(-(A1193-$A$1000)*'Med(2)'!$B$10)*$E$1000</f>
        <v>0.99999999999999534</v>
      </c>
      <c r="F1193" s="41" t="str">
        <f t="shared" si="160"/>
        <v>0.612547854442572+0.790433505120951i</v>
      </c>
      <c r="G1193" s="41" t="str">
        <f>COMPLEX(COS(-$A1193*'Med(1)'!$B$11),SIN(-$A1193*'Med(1)'!$B$11))</f>
        <v>0.970805127318951-0.239869557825156i</v>
      </c>
      <c r="H1193" s="41"/>
      <c r="I1193" s="41"/>
      <c r="J1193" s="41"/>
      <c r="K1193" s="41"/>
      <c r="L1193" s="41">
        <f t="shared" si="161"/>
        <v>1.62557393242425E-3</v>
      </c>
      <c r="M1193" s="41"/>
      <c r="N1193" s="41"/>
    </row>
    <row r="1194" spans="1:14" x14ac:dyDescent="0.25">
      <c r="A1194" s="41">
        <f t="shared" si="163"/>
        <v>1.191999999999999E-3</v>
      </c>
      <c r="B1194" s="41">
        <f t="shared" si="162"/>
        <v>0.50748187889346597</v>
      </c>
      <c r="C1194" s="41" t="str">
        <f t="shared" si="164"/>
        <v>0.784265533184626+0.620425316584224i</v>
      </c>
      <c r="D1194" s="41" t="str">
        <f>COMPLEX(COS($A1194*'Med(1)'!$B$11),SIN($A1194*'Med(1)'!$B$11))</f>
        <v>0.953624016416192+0.301000390887206i</v>
      </c>
      <c r="E1194" s="41">
        <f>EXP(-(A1194-$A$1000)*'Med(2)'!$B$10)*$E$1000</f>
        <v>0.99999999999999534</v>
      </c>
      <c r="F1194" s="41" t="str">
        <f t="shared" si="160"/>
        <v>0.561146184884137+0.827716714335267i</v>
      </c>
      <c r="G1194" s="41" t="str">
        <f>COMPLEX(COS(-$A1194*'Med(1)'!$B$11),SIN(-$A1194*'Med(1)'!$B$11))</f>
        <v>0.953624016416192-0.301000390887206i</v>
      </c>
      <c r="H1194" s="41"/>
      <c r="I1194" s="41"/>
      <c r="J1194" s="41"/>
      <c r="K1194" s="41"/>
      <c r="L1194" s="41">
        <f t="shared" si="161"/>
        <v>1.4891646486249999E-3</v>
      </c>
      <c r="M1194" s="41"/>
      <c r="N1194" s="41"/>
    </row>
    <row r="1195" spans="1:14" x14ac:dyDescent="0.25">
      <c r="A1195" s="41">
        <f t="shared" si="163"/>
        <v>1.192999999999999E-3</v>
      </c>
      <c r="B1195" s="41">
        <f t="shared" si="162"/>
        <v>0.45177132003888798</v>
      </c>
      <c r="C1195" s="41" t="str">
        <f t="shared" si="164"/>
        <v>0.784265533184626+0.620425316584224i</v>
      </c>
      <c r="D1195" s="41" t="str">
        <f>COMPLEX(COS($A1195*'Med(1)'!$B$11),SIN($A1195*'Med(1)'!$B$11))</f>
        <v>0.932597732009042+0.360917539406983i</v>
      </c>
      <c r="E1195" s="41">
        <f>EXP(-(A1195-$A$1000)*'Med(2)'!$B$10)*$E$1000</f>
        <v>0.99999999999999534</v>
      </c>
      <c r="F1195" s="41" t="str">
        <f t="shared" si="160"/>
        <v>0.507481878893466+0.861662429606136i</v>
      </c>
      <c r="G1195" s="41" t="str">
        <f>COMPLEX(COS(-$A1195*'Med(1)'!$B$11),SIN(-$A1195*'Med(1)'!$B$11))</f>
        <v>0.932597732009042-0.360917539406983i</v>
      </c>
      <c r="H1195" s="41"/>
      <c r="I1195" s="41"/>
      <c r="J1195" s="41"/>
      <c r="K1195" s="41"/>
      <c r="L1195" s="41">
        <f t="shared" si="161"/>
        <v>1.3467508008131301E-3</v>
      </c>
      <c r="M1195" s="41"/>
      <c r="N1195" s="41"/>
    </row>
    <row r="1196" spans="1:14" x14ac:dyDescent="0.25">
      <c r="A1196" s="41">
        <f t="shared" si="163"/>
        <v>1.1939999999999989E-3</v>
      </c>
      <c r="B1196" s="41">
        <f t="shared" si="162"/>
        <v>0.39423914272676902</v>
      </c>
      <c r="C1196" s="41" t="str">
        <f t="shared" si="164"/>
        <v>0.784265533184626+0.620425316584224i</v>
      </c>
      <c r="D1196" s="41" t="str">
        <f>COMPLEX(COS($A1196*'Med(1)'!$B$11),SIN($A1196*'Med(1)'!$B$11))</f>
        <v>0.907811055636455+0.419379407296335i</v>
      </c>
      <c r="E1196" s="41">
        <f>EXP(-(A1196-$A$1000)*'Med(2)'!$B$10)*$E$1000</f>
        <v>0.99999999999999534</v>
      </c>
      <c r="F1196" s="41" t="str">
        <f t="shared" si="160"/>
        <v>0.451771320038888+0.892133776061815i</v>
      </c>
      <c r="G1196" s="41" t="str">
        <f>COMPLEX(COS(-$A1196*'Med(1)'!$B$11),SIN(-$A1196*'Med(1)'!$B$11))</f>
        <v>0.907811055636455-0.419379407296335i</v>
      </c>
      <c r="H1196" s="41"/>
      <c r="I1196" s="41"/>
      <c r="J1196" s="41"/>
      <c r="K1196" s="41"/>
      <c r="L1196" s="41">
        <f t="shared" si="161"/>
        <v>1.1989066257368801E-3</v>
      </c>
      <c r="M1196" s="41"/>
      <c r="N1196" s="41"/>
    </row>
    <row r="1197" spans="1:14" x14ac:dyDescent="0.25">
      <c r="A1197" s="41">
        <f t="shared" si="163"/>
        <v>1.1949999999999988E-3</v>
      </c>
      <c r="B1197" s="41">
        <f t="shared" si="162"/>
        <v>0.33511732643752101</v>
      </c>
      <c r="C1197" s="41" t="str">
        <f t="shared" si="164"/>
        <v>0.784265533184626+0.620425316584224i</v>
      </c>
      <c r="D1197" s="41" t="str">
        <f>COMPLEX(COS($A1197*'Med(1)'!$B$11),SIN($A1197*'Med(1)'!$B$11))</f>
        <v>0.879363931374513+0.476150266405009i</v>
      </c>
      <c r="E1197" s="41">
        <f>EXP(-(A1197-$A$1000)*'Med(2)'!$B$10)*$E$1000</f>
        <v>0.99999999999999534</v>
      </c>
      <c r="F1197" s="41" t="str">
        <f t="shared" ref="F1197:F1260" si="165">IMPRODUCT(IMPRODUCT($C1197,IMPRODUCT($D1197,$E1197)),$R$998)</f>
        <v>0.394239142726769+0.919007888073902i</v>
      </c>
      <c r="G1197" s="41" t="str">
        <f>COMPLEX(COS(-$A1197*'Med(1)'!$B$11),SIN(-$A1197*'Med(1)'!$B$11))</f>
        <v>0.879363931374513-0.476150266405009i</v>
      </c>
      <c r="H1197" s="41"/>
      <c r="I1197" s="41"/>
      <c r="J1197" s="41"/>
      <c r="K1197" s="41"/>
      <c r="L1197" s="41">
        <f t="shared" si="161"/>
        <v>1.0462282561435399E-3</v>
      </c>
      <c r="M1197" s="41"/>
      <c r="N1197" s="41"/>
    </row>
    <row r="1198" spans="1:14" x14ac:dyDescent="0.25">
      <c r="A1198" s="41">
        <f t="shared" si="163"/>
        <v>1.1959999999999987E-3</v>
      </c>
      <c r="B1198" s="41">
        <f t="shared" si="162"/>
        <v>0.27464426034511602</v>
      </c>
      <c r="C1198" s="41" t="str">
        <f t="shared" si="164"/>
        <v>0.784265533184626+0.620425316584224i</v>
      </c>
      <c r="D1198" s="41" t="str">
        <f>COMPLEX(COS($A1198*'Med(1)'!$B$11),SIN($A1198*'Med(1)'!$B$11))</f>
        <v>0.847371062844976+0.531001207016497i</v>
      </c>
      <c r="E1198" s="41">
        <f>EXP(-(A1198-$A$1000)*'Med(2)'!$B$10)*$E$1000</f>
        <v>0.99999999999999534</v>
      </c>
      <c r="F1198" s="41" t="str">
        <f t="shared" si="165"/>
        <v>0.335117326437521+0.942176404672374i</v>
      </c>
      <c r="G1198" s="41" t="str">
        <f>COMPLEX(COS(-$A1198*'Med(1)'!$B$11),SIN(-$A1198*'Med(1)'!$B$11))</f>
        <v>0.847371062844976-0.531001207016497i</v>
      </c>
      <c r="H1198" s="41"/>
      <c r="I1198" s="41"/>
      <c r="J1198" s="41"/>
      <c r="K1198" s="41"/>
      <c r="L1198" s="41">
        <f t="shared" si="161"/>
        <v>8.8933131707118402E-4</v>
      </c>
      <c r="M1198" s="41"/>
      <c r="N1198" s="41"/>
    </row>
    <row r="1199" spans="1:14" x14ac:dyDescent="0.25">
      <c r="A1199" s="41">
        <f t="shared" si="163"/>
        <v>1.1969999999999986E-3</v>
      </c>
      <c r="B1199" s="41">
        <f t="shared" si="162"/>
        <v>0.21306378209148899</v>
      </c>
      <c r="C1199" s="41" t="str">
        <f t="shared" si="164"/>
        <v>0.784265533184626+0.620425316584224i</v>
      </c>
      <c r="D1199" s="41" t="str">
        <f>COMPLEX(COS($A1199*'Med(1)'!$B$11),SIN($A1199*'Med(1)'!$B$11))</f>
        <v>0.811961450710888+0.583711060850717i</v>
      </c>
      <c r="E1199" s="41">
        <f>EXP(-(A1199-$A$1000)*'Med(2)'!$B$10)*$E$1000</f>
        <v>0.99999999999999534</v>
      </c>
      <c r="F1199" s="41" t="str">
        <f t="shared" si="165"/>
        <v>0.274644260345116+0.961545906475335i</v>
      </c>
      <c r="G1199" s="41" t="str">
        <f>COMPLEX(COS(-$A1199*'Med(1)'!$B$11),SIN(-$A1199*'Med(1)'!$B$11))</f>
        <v>0.811961450710888-0.583711060850717i</v>
      </c>
      <c r="H1199" s="41"/>
      <c r="I1199" s="41"/>
      <c r="J1199" s="41"/>
      <c r="K1199" s="41"/>
      <c r="L1199" s="41">
        <f t="shared" si="161"/>
        <v>7.28848443544446E-4</v>
      </c>
      <c r="M1199" s="41"/>
      <c r="N1199" s="41"/>
    </row>
    <row r="1200" spans="1:14" x14ac:dyDescent="0.25">
      <c r="A1200" s="41">
        <f t="shared" si="163"/>
        <v>1.1979999999999985E-3</v>
      </c>
      <c r="B1200" s="41">
        <f t="shared" si="162"/>
        <v>0.15062419459193299</v>
      </c>
      <c r="C1200" s="41" t="str">
        <f t="shared" si="164"/>
        <v>0.784265533184626+0.620425316584224i</v>
      </c>
      <c r="D1200" s="41" t="str">
        <f>COMPLEX(COS($A1200*'Med(1)'!$B$11),SIN($A1200*'Med(1)'!$B$11))</f>
        <v>0.77327787252402+0.634067292852048i</v>
      </c>
      <c r="E1200" s="41">
        <f>EXP(-(A1200-$A$1000)*'Med(2)'!$B$10)*$E$1000</f>
        <v>0.99999999999999534</v>
      </c>
      <c r="F1200" s="41" t="str">
        <f t="shared" si="165"/>
        <v>0.213063782091489+0.977038292371829i</v>
      </c>
      <c r="G1200" s="41" t="str">
        <f>COMPLEX(COS(-$A1200*'Med(1)'!$B$11),SIN(-$A1200*'Med(1)'!$B$11))</f>
        <v>0.77327787252402-0.634067292852048i</v>
      </c>
      <c r="H1200" s="41"/>
      <c r="I1200" s="41"/>
      <c r="J1200" s="41"/>
      <c r="K1200" s="41"/>
      <c r="L1200" s="41">
        <f t="shared" si="161"/>
        <v>5.65426729682743E-4</v>
      </c>
      <c r="M1200" s="41"/>
      <c r="N1200" s="41"/>
    </row>
    <row r="1201" spans="1:14" x14ac:dyDescent="0.25">
      <c r="A1201" s="41">
        <f t="shared" si="163"/>
        <v>1.1989999999999985E-3</v>
      </c>
      <c r="B1201" s="41">
        <f t="shared" si="162"/>
        <v>8.7577264835683094E-2</v>
      </c>
      <c r="C1201" s="41" t="str">
        <f t="shared" si="164"/>
        <v>0.784265533184626+0.620425316584224i</v>
      </c>
      <c r="D1201" s="41" t="str">
        <f>COMPLEX(COS($A1201*'Med(1)'!$B$11),SIN($A1201*'Med(1)'!$B$11))</f>
        <v>0.73147630702163+0.681866858166606i</v>
      </c>
      <c r="E1201" s="41">
        <f>EXP(-(A1201-$A$1000)*'Med(2)'!$B$10)*$E$1000</f>
        <v>0.99999999999999534</v>
      </c>
      <c r="F1201" s="41" t="str">
        <f t="shared" si="165"/>
        <v>0.150624194591933+0.988591094438709i</v>
      </c>
      <c r="G1201" s="41" t="str">
        <f>COMPLEX(COS(-$A1201*'Med(1)'!$B$11),SIN(-$A1201*'Med(1)'!$B$11))</f>
        <v>0.73147630702163-0.681866858166606i</v>
      </c>
      <c r="H1201" s="41"/>
      <c r="I1201" s="41"/>
      <c r="J1201" s="41"/>
      <c r="K1201" s="41"/>
      <c r="L1201" s="41">
        <f t="shared" si="161"/>
        <v>3.99725119507375E-4</v>
      </c>
      <c r="M1201" s="41"/>
      <c r="N1201" s="41"/>
    </row>
    <row r="1202" spans="1:14" x14ac:dyDescent="0.25">
      <c r="A1202" s="41">
        <f t="shared" si="163"/>
        <v>1.1999999999999984E-3</v>
      </c>
      <c r="B1202" s="41">
        <f t="shared" si="162"/>
        <v>2.4177208718783299E-2</v>
      </c>
      <c r="C1202" s="41" t="str">
        <f t="shared" si="164"/>
        <v>0.784265533184626+0.620425316584224i</v>
      </c>
      <c r="D1202" s="41" t="str">
        <f>COMPLEX(COS($A1202*'Med(1)'!$B$11),SIN($A1202*'Med(1)'!$B$11))</f>
        <v>0.686725305193776+0.726917020853491i</v>
      </c>
      <c r="E1202" s="41">
        <f>EXP(-(A1202-$A$1000)*'Med(2)'!$B$10)*$E$1000</f>
        <v>0.99999999999999534</v>
      </c>
      <c r="F1202" s="41" t="str">
        <f t="shared" si="165"/>
        <v>0.0875772648356831+0.996157729821885i</v>
      </c>
      <c r="G1202" s="41" t="str">
        <f>COMPLEX(COS(-$A1202*'Med(1)'!$B$11),SIN(-$A1202*'Med(1)'!$B$11))</f>
        <v>0.686725305193776-0.726917020853491i</v>
      </c>
      <c r="H1202" s="41"/>
      <c r="I1202" s="41"/>
      <c r="J1202" s="41"/>
      <c r="K1202" s="41"/>
      <c r="L1202" s="41">
        <f t="shared" si="161"/>
        <v>2.32411749967607E-4</v>
      </c>
      <c r="M1202" s="41"/>
      <c r="N1202" s="41"/>
    </row>
    <row r="1203" spans="1:14" x14ac:dyDescent="0.25">
      <c r="A1203" s="41">
        <f t="shared" si="163"/>
        <v>1.2009999999999983E-3</v>
      </c>
      <c r="B1203" s="41">
        <f t="shared" si="162"/>
        <v>-3.9320333997408398E-2</v>
      </c>
      <c r="C1203" s="41" t="str">
        <f t="shared" si="164"/>
        <v>0.784265533184626+0.620425316584224i</v>
      </c>
      <c r="D1203" s="41" t="str">
        <f>COMPLEX(COS($A1203*'Med(1)'!$B$11),SIN($A1203*'Med(1)'!$B$11))</f>
        <v>0.63920531065718+0.769036131028743i</v>
      </c>
      <c r="E1203" s="41">
        <f>EXP(-(A1203-$A$1000)*'Med(2)'!$B$10)*$E$1000</f>
        <v>0.99999999999999534</v>
      </c>
      <c r="F1203" s="41" t="str">
        <f t="shared" si="165"/>
        <v>0.0241772087187833+0.999707688566292i</v>
      </c>
      <c r="G1203" s="41" t="str">
        <f>COMPLEX(COS(-$A1203*'Med(1)'!$B$11),SIN(-$A1203*'Med(1)'!$B$11))</f>
        <v>0.63920531065718-0.769036131028743i</v>
      </c>
      <c r="H1203" s="41"/>
      <c r="I1203" s="41"/>
      <c r="J1203" s="41"/>
      <c r="K1203" s="41"/>
      <c r="L1203" s="41">
        <f t="shared" si="161"/>
        <v>6.4161256899348201E-5</v>
      </c>
      <c r="M1203" s="41"/>
      <c r="N1203" s="41"/>
    </row>
    <row r="1204" spans="1:14" x14ac:dyDescent="0.25">
      <c r="A1204" s="41">
        <f t="shared" si="163"/>
        <v>1.2019999999999982E-3</v>
      </c>
      <c r="B1204" s="41">
        <f t="shared" si="162"/>
        <v>-0.102659330469097</v>
      </c>
      <c r="C1204" s="41" t="str">
        <f t="shared" si="164"/>
        <v>0.784265533184626+0.620425316584224i</v>
      </c>
      <c r="D1204" s="41" t="str">
        <f>COMPLEX(COS($A1204*'Med(1)'!$B$11),SIN($A1204*'Med(1)'!$B$11))</f>
        <v>0.589107932076048+0.808054357308395i</v>
      </c>
      <c r="E1204" s="41">
        <f>EXP(-(A1204-$A$1000)*'Med(2)'!$B$10)*$E$1000</f>
        <v>0.99999999999999534</v>
      </c>
      <c r="F1204" s="41" t="str">
        <f t="shared" si="165"/>
        <v>-0.0393203339974084+0.999226656637183i</v>
      </c>
      <c r="G1204" s="41" t="str">
        <f>COMPLEX(COS(-$A1204*'Med(1)'!$B$11),SIN(-$A1204*'Med(1)'!$B$11))</f>
        <v>0.589107932076048-0.808054357308395i</v>
      </c>
      <c r="H1204" s="41"/>
      <c r="I1204" s="41"/>
      <c r="J1204" s="41"/>
      <c r="K1204" s="41"/>
      <c r="L1204" s="41">
        <f t="shared" ref="L1204:L1267" si="166">IMREAL(IMDIV(F1204,$P$28))</f>
        <v>-1.04347945220653E-4</v>
      </c>
      <c r="M1204" s="41"/>
      <c r="N1204" s="41"/>
    </row>
    <row r="1205" spans="1:14" x14ac:dyDescent="0.25">
      <c r="A1205" s="41">
        <f t="shared" si="163"/>
        <v>1.2029999999999981E-3</v>
      </c>
      <c r="B1205" s="41">
        <f t="shared" si="162"/>
        <v>-0.16558438713777701</v>
      </c>
      <c r="C1205" s="41" t="str">
        <f t="shared" si="164"/>
        <v>0.784265533184626+0.620425316584224i</v>
      </c>
      <c r="D1205" s="41" t="str">
        <f>COMPLEX(COS($A1205*'Med(1)'!$B$11),SIN($A1205*'Med(1)'!$B$11))</f>
        <v>0.536635170563432+0.843814371597424i</v>
      </c>
      <c r="E1205" s="41">
        <f>EXP(-(A1205-$A$1000)*'Med(2)'!$B$10)*$E$1000</f>
        <v>0.99999999999999534</v>
      </c>
      <c r="F1205" s="41" t="str">
        <f t="shared" si="165"/>
        <v>-0.102659330469097+0.994716573636745i</v>
      </c>
      <c r="G1205" s="41" t="str">
        <f>COMPLEX(COS(-$A1205*'Med(1)'!$B$11),SIN(-$A1205*'Med(1)'!$B$11))</f>
        <v>0.536635170563432-0.843814371597424i</v>
      </c>
      <c r="H1205" s="41"/>
      <c r="I1205" s="41"/>
      <c r="J1205" s="41"/>
      <c r="K1205" s="41"/>
      <c r="L1205" s="41">
        <f t="shared" si="166"/>
        <v>-2.72436398757047E-4</v>
      </c>
      <c r="M1205" s="41"/>
      <c r="N1205" s="41"/>
    </row>
    <row r="1206" spans="1:14" x14ac:dyDescent="0.25">
      <c r="A1206" s="41">
        <f t="shared" si="163"/>
        <v>1.203999999999998E-3</v>
      </c>
      <c r="B1206" s="41">
        <f t="shared" si="162"/>
        <v>-0.22784177952032</v>
      </c>
      <c r="C1206" s="41" t="str">
        <f t="shared" si="164"/>
        <v>0.784265533184626+0.620425316584224i</v>
      </c>
      <c r="D1206" s="41" t="str">
        <f>COMPLEX(COS($A1206*'Med(1)'!$B$11),SIN($A1206*'Med(1)'!$B$11))</f>
        <v>0.481998605178583+0.876171983463235i</v>
      </c>
      <c r="E1206" s="41">
        <f>EXP(-(A1206-$A$1000)*'Med(2)'!$B$10)*$E$1000</f>
        <v>0.99999999999999534</v>
      </c>
      <c r="F1206" s="41" t="str">
        <f t="shared" si="165"/>
        <v>-0.165584387137777+0.986195624983298i</v>
      </c>
      <c r="G1206" s="41" t="str">
        <f>COMPLEX(COS(-$A1206*'Med(1)'!$B$11),SIN(-$A1206*'Med(1)'!$B$11))</f>
        <v>0.481998605178583-0.876171983463235i</v>
      </c>
      <c r="H1206" s="41"/>
      <c r="I1206" s="41"/>
      <c r="J1206" s="41"/>
      <c r="K1206" s="41"/>
      <c r="L1206" s="41">
        <f t="shared" si="166"/>
        <v>-4.3942634260397999E-4</v>
      </c>
      <c r="M1206" s="41"/>
      <c r="N1206" s="41"/>
    </row>
    <row r="1207" spans="1:14" x14ac:dyDescent="0.25">
      <c r="A1207" s="41">
        <f t="shared" si="163"/>
        <v>1.204999999999998E-3</v>
      </c>
      <c r="B1207" s="41">
        <f t="shared" si="162"/>
        <v>-0.28918047526906399</v>
      </c>
      <c r="C1207" s="41" t="str">
        <f t="shared" si="164"/>
        <v>0.784265533184626+0.620425316584224i</v>
      </c>
      <c r="D1207" s="41" t="str">
        <f>COMPLEX(COS($A1207*'Med(1)'!$B$11),SIN($A1207*'Med(1)'!$B$11))</f>
        <v>0.425418539804344+0.904996721535907i</v>
      </c>
      <c r="E1207" s="41">
        <f>EXP(-(A1207-$A$1000)*'Med(2)'!$B$10)*$E$1000</f>
        <v>0.99999999999999534</v>
      </c>
      <c r="F1207" s="41" t="str">
        <f t="shared" si="165"/>
        <v>-0.22784177952032+0.973698168584601i</v>
      </c>
      <c r="G1207" s="41" t="str">
        <f>COMPLEX(COS(-$A1207*'Med(1)'!$B$11),SIN(-$A1207*'Med(1)'!$B$11))</f>
        <v>0.425418539804344-0.904996721535907i</v>
      </c>
      <c r="H1207" s="41"/>
      <c r="I1207" s="41"/>
      <c r="J1207" s="41"/>
      <c r="K1207" s="41"/>
      <c r="L1207" s="41">
        <f t="shared" si="166"/>
        <v>-6.0464444503267401E-4</v>
      </c>
      <c r="M1207" s="41"/>
      <c r="N1207" s="41"/>
    </row>
    <row r="1208" spans="1:14" x14ac:dyDescent="0.25">
      <c r="A1208" s="41">
        <f t="shared" si="163"/>
        <v>1.2059999999999979E-3</v>
      </c>
      <c r="B1208" s="41">
        <f t="shared" si="162"/>
        <v>-0.34935314637668702</v>
      </c>
      <c r="C1208" s="41" t="str">
        <f t="shared" si="164"/>
        <v>0.784265533184626+0.620425316584224i</v>
      </c>
      <c r="D1208" s="41" t="str">
        <f>COMPLEX(COS($A1208*'Med(1)'!$B$11),SIN($A1208*'Med(1)'!$B$11))</f>
        <v>0.367123114844579+0.930172359590853i</v>
      </c>
      <c r="E1208" s="41">
        <f>EXP(-(A1208-$A$1000)*'Med(2)'!$B$10)*$E$1000</f>
        <v>0.99999999999999534</v>
      </c>
      <c r="F1208" s="41" t="str">
        <f t="shared" si="165"/>
        <v>-0.289180475269064+0.957274596300952i</v>
      </c>
      <c r="G1208" s="41" t="str">
        <f>COMPLEX(COS(-$A1208*'Med(1)'!$B$11),SIN(-$A1208*'Med(1)'!$B$11))</f>
        <v>0.367123114844579-0.930172359590853i</v>
      </c>
      <c r="H1208" s="41"/>
      <c r="I1208" s="41"/>
      <c r="J1208" s="41"/>
      <c r="K1208" s="41"/>
      <c r="L1208" s="41">
        <f t="shared" si="166"/>
        <v>-7.6742451867899901E-4</v>
      </c>
      <c r="M1208" s="41"/>
      <c r="N1208" s="41"/>
    </row>
    <row r="1209" spans="1:14" x14ac:dyDescent="0.25">
      <c r="A1209" s="41">
        <f t="shared" si="163"/>
        <v>1.2069999999999978E-3</v>
      </c>
      <c r="B1209" s="41">
        <f t="shared" si="162"/>
        <v>-0.40811716644469498</v>
      </c>
      <c r="C1209" s="41" t="str">
        <f t="shared" si="164"/>
        <v>0.784265533184626+0.620425316584224i</v>
      </c>
      <c r="D1209" s="41" t="str">
        <f>COMPLEX(COS($A1209*'Med(1)'!$B$11),SIN($A1209*'Med(1)'!$B$11))</f>
        <v>0.307347387323492+0.951597385192616i</v>
      </c>
      <c r="E1209" s="41">
        <f>EXP(-(A1209-$A$1000)*'Med(2)'!$B$10)*$E$1000</f>
        <v>0.99999999999999534</v>
      </c>
      <c r="F1209" s="41" t="str">
        <f t="shared" si="165"/>
        <v>-0.349353146376687+0.936991130756691i</v>
      </c>
      <c r="G1209" s="41" t="str">
        <f>COMPLEX(COS(-$A1209*'Med(1)'!$B$11),SIN(-$A1209*'Med(1)'!$B$11))</f>
        <v>0.307347387323492-0.951597385192616i</v>
      </c>
      <c r="H1209" s="41"/>
      <c r="I1209" s="41"/>
      <c r="J1209" s="41"/>
      <c r="K1209" s="41"/>
      <c r="L1209" s="41">
        <f t="shared" si="166"/>
        <v>-9.2711020672357303E-4</v>
      </c>
      <c r="M1209" s="41"/>
      <c r="N1209" s="41"/>
    </row>
    <row r="1210" spans="1:14" x14ac:dyDescent="0.25">
      <c r="A1210" s="41">
        <f t="shared" si="163"/>
        <v>1.2079999999999977E-3</v>
      </c>
      <c r="B1210" s="41">
        <f t="shared" si="162"/>
        <v>-0.46523558899409501</v>
      </c>
      <c r="C1210" s="41" t="str">
        <f t="shared" si="164"/>
        <v>0.784265533184626+0.620425316584224i</v>
      </c>
      <c r="D1210" s="41" t="str">
        <f>COMPLEX(COS($A1210*'Med(1)'!$B$11),SIN($A1210*'Med(1)'!$B$11))</f>
        <v>0.246332383095825+0.969185409010233i</v>
      </c>
      <c r="E1210" s="41">
        <f>EXP(-(A1210-$A$1000)*'Med(2)'!$B$10)*$E$1000</f>
        <v>0.99999999999999534</v>
      </c>
      <c r="F1210" s="41" t="str">
        <f t="shared" si="165"/>
        <v>-0.408117166444695+0.912929558319339i</v>
      </c>
      <c r="G1210" s="41" t="str">
        <f>COMPLEX(COS(-$A1210*'Med(1)'!$B$11),SIN(-$A1210*'Med(1)'!$B$11))</f>
        <v>0.246332383095825-0.969185409010233i</v>
      </c>
      <c r="H1210" s="41"/>
      <c r="I1210" s="41"/>
      <c r="J1210" s="41"/>
      <c r="K1210" s="41"/>
      <c r="L1210" s="41">
        <f t="shared" si="166"/>
        <v>-1.0830576294338201E-3</v>
      </c>
      <c r="M1210" s="41"/>
      <c r="N1210" s="41"/>
    </row>
    <row r="1211" spans="1:14" x14ac:dyDescent="0.25">
      <c r="A1211" s="41">
        <f t="shared" si="163"/>
        <v>1.2089999999999976E-3</v>
      </c>
      <c r="B1211" s="41">
        <f t="shared" si="162"/>
        <v>-0.52047810287371898</v>
      </c>
      <c r="C1211" s="41" t="str">
        <f t="shared" si="164"/>
        <v>0.784265533184626+0.620425316584224i</v>
      </c>
      <c r="D1211" s="41" t="str">
        <f>COMPLEX(COS($A1211*'Med(1)'!$B$11),SIN($A1211*'Med(1)'!$B$11))</f>
        <v>0.184324124989848+0.982865513153619i</v>
      </c>
      <c r="E1211" s="41">
        <f>EXP(-(A1211-$A$1000)*'Med(2)'!$B$10)*$E$1000</f>
        <v>0.99999999999999534</v>
      </c>
      <c r="F1211" s="41" t="str">
        <f t="shared" si="165"/>
        <v>-0.465235588994095+0.885186899323136i</v>
      </c>
      <c r="G1211" s="41" t="str">
        <f>COMPLEX(COS(-$A1211*'Med(1)'!$B$11),SIN(-$A1211*'Med(1)'!$B$11))</f>
        <v>0.184324124989848-0.982865513153619i</v>
      </c>
      <c r="H1211" s="41"/>
      <c r="I1211" s="41"/>
      <c r="J1211" s="41"/>
      <c r="K1211" s="41"/>
      <c r="L1211" s="41">
        <f t="shared" si="166"/>
        <v>-1.23463798039594E-3</v>
      </c>
      <c r="M1211" s="41"/>
      <c r="N1211" s="41"/>
    </row>
    <row r="1212" spans="1:14" x14ac:dyDescent="0.25">
      <c r="A1212" s="41">
        <f t="shared" si="163"/>
        <v>1.2099999999999975E-3</v>
      </c>
      <c r="B1212" s="41">
        <f t="shared" si="162"/>
        <v>-0.57362196091380402</v>
      </c>
      <c r="C1212" s="41" t="str">
        <f t="shared" si="164"/>
        <v>0.784265533184626+0.620425316584224i</v>
      </c>
      <c r="D1212" s="41" t="str">
        <f>COMPLEX(COS($A1212*'Med(1)'!$B$11),SIN($A1212*'Med(1)'!$B$11))</f>
        <v>0.121572640801651+0.992582537126517i</v>
      </c>
      <c r="E1212" s="41">
        <f>EXP(-(A1212-$A$1000)*'Med(2)'!$B$10)*$E$1000</f>
        <v>0.99999999999999534</v>
      </c>
      <c r="F1212" s="41" t="str">
        <f t="shared" si="165"/>
        <v>-0.520478102873719+0.853875016866617i</v>
      </c>
      <c r="G1212" s="41" t="str">
        <f>COMPLEX(COS(-$A1212*'Med(1)'!$B$11),SIN(-$A1212*'Med(1)'!$B$11))</f>
        <v>0.121572640801651-0.992582537126517i</v>
      </c>
      <c r="H1212" s="41"/>
      <c r="I1212" s="41"/>
      <c r="J1212" s="41"/>
      <c r="K1212" s="41"/>
      <c r="L1212" s="41">
        <f t="shared" si="166"/>
        <v>-1.3812400619688499E-3</v>
      </c>
      <c r="M1212" s="41"/>
      <c r="N1212" s="41"/>
    </row>
    <row r="1213" spans="1:14" x14ac:dyDescent="0.25">
      <c r="A1213" s="41">
        <f t="shared" si="163"/>
        <v>1.2109999999999975E-3</v>
      </c>
      <c r="B1213" s="41">
        <f t="shared" si="162"/>
        <v>-0.62445287808024696</v>
      </c>
      <c r="C1213" s="41" t="str">
        <f t="shared" si="164"/>
        <v>0.784265533184626+0.620425316584224i</v>
      </c>
      <c r="D1213" s="41" t="str">
        <f>COMPLEX(COS($A1213*'Med(1)'!$B$11),SIN($A1213*'Med(1)'!$B$11))</f>
        <v>0.0583309551407185+0.998297300242954i</v>
      </c>
      <c r="E1213" s="41">
        <f>EXP(-(A1213-$A$1000)*'Med(2)'!$B$10)*$E$1000</f>
        <v>0.99999999999999534</v>
      </c>
      <c r="F1213" s="41" t="str">
        <f t="shared" si="165"/>
        <v>-0.573621960913804+0.819120165761649i</v>
      </c>
      <c r="G1213" s="41" t="str">
        <f>COMPLEX(COS(-$A1213*'Med(1)'!$B$11),SIN(-$A1213*'Med(1)'!$B$11))</f>
        <v>0.0583309551407185-0.998297300242954i</v>
      </c>
      <c r="H1213" s="41"/>
      <c r="I1213" s="41"/>
      <c r="J1213" s="41"/>
      <c r="K1213" s="41"/>
      <c r="L1213" s="41">
        <f t="shared" si="166"/>
        <v>-1.5222727497366201E-3</v>
      </c>
      <c r="M1213" s="41"/>
      <c r="N1213" s="41"/>
    </row>
    <row r="1214" spans="1:14" x14ac:dyDescent="0.25">
      <c r="A1214" s="41">
        <f t="shared" si="163"/>
        <v>1.2119999999999974E-3</v>
      </c>
      <c r="B1214" s="41">
        <f t="shared" si="162"/>
        <v>-0.67276589550821597</v>
      </c>
      <c r="C1214" s="41" t="str">
        <f t="shared" si="164"/>
        <v>0.784265533184626+0.620425316584224i</v>
      </c>
      <c r="D1214" s="41" t="str">
        <f>COMPLEX(COS($A1214*'Med(1)'!$B$11),SIN($A1214*'Med(1)'!$B$11))</f>
        <v>-0.00514593080808261+0.999986759610405i</v>
      </c>
      <c r="E1214" s="41">
        <f>EXP(-(A1214-$A$1000)*'Med(2)'!$B$10)*$E$1000</f>
        <v>0.99999999999999534</v>
      </c>
      <c r="F1214" s="41" t="str">
        <f t="shared" si="165"/>
        <v>-0.624452878080247+0.781062483452692i</v>
      </c>
      <c r="G1214" s="41" t="str">
        <f>COMPLEX(COS(-$A1214*'Med(1)'!$B$11),SIN(-$A1214*'Med(1)'!$B$11))</f>
        <v>-0.00514593080808261-0.999986759610405i</v>
      </c>
      <c r="H1214" s="41"/>
      <c r="I1214" s="41"/>
      <c r="J1214" s="41"/>
      <c r="K1214" s="41"/>
      <c r="L1214" s="41">
        <f t="shared" si="166"/>
        <v>-1.65716737602207E-3</v>
      </c>
      <c r="M1214" s="41"/>
      <c r="N1214" s="41"/>
    </row>
    <row r="1215" spans="1:14" x14ac:dyDescent="0.25">
      <c r="A1215" s="41">
        <f t="shared" si="163"/>
        <v>1.2129999999999973E-3</v>
      </c>
      <c r="B1215" s="41">
        <f t="shared" si="162"/>
        <v>-0.71836620693094999</v>
      </c>
      <c r="C1215" s="41" t="str">
        <f t="shared" si="164"/>
        <v>0.784265533184626+0.620425316584224i</v>
      </c>
      <c r="D1215" s="41" t="str">
        <f>COMPLEX(COS($A1215*'Med(1)'!$B$11),SIN($A1215*'Med(1)'!$B$11))</f>
        <v>-0.0686020674925426+0.997644103042638i</v>
      </c>
      <c r="E1215" s="41">
        <f>EXP(-(A1215-$A$1000)*'Med(2)'!$B$10)*$E$1000</f>
        <v>0.99999999999999523</v>
      </c>
      <c r="F1215" s="41" t="str">
        <f t="shared" si="165"/>
        <v>-0.672765895508216+0.739855424958836i</v>
      </c>
      <c r="G1215" s="41" t="str">
        <f>COMPLEX(COS(-$A1215*'Med(1)'!$B$11),SIN(-$A1215*'Med(1)'!$B$11))</f>
        <v>-0.0686020674925426-0.997644103042638i</v>
      </c>
      <c r="H1215" s="41"/>
      <c r="I1215" s="41"/>
      <c r="J1215" s="41"/>
      <c r="K1215" s="41"/>
      <c r="L1215" s="41">
        <f t="shared" si="166"/>
        <v>-1.78538002285133E-3</v>
      </c>
      <c r="M1215" s="41"/>
      <c r="N1215" s="41"/>
    </row>
    <row r="1216" spans="1:14" x14ac:dyDescent="0.25">
      <c r="A1216" s="41">
        <f t="shared" si="163"/>
        <v>1.2139999999999972E-3</v>
      </c>
      <c r="B1216" s="41">
        <f t="shared" si="162"/>
        <v>-0.76106994417163398</v>
      </c>
      <c r="C1216" s="41" t="str">
        <f t="shared" si="164"/>
        <v>0.784265533184626+0.620425316584224i</v>
      </c>
      <c r="D1216" s="41" t="str">
        <f>COMPLEX(COS($A1216*'Med(1)'!$B$11),SIN($A1216*'Med(1)'!$B$11))</f>
        <v>-0.131781589024985+0.991278776527597i</v>
      </c>
      <c r="E1216" s="41">
        <f>EXP(-(A1216-$A$1000)*'Med(2)'!$B$10)*$E$1000</f>
        <v>0.99999999999999523</v>
      </c>
      <c r="F1216" s="41" t="str">
        <f t="shared" si="165"/>
        <v>-0.71836620693095+0.695665144117218i</v>
      </c>
      <c r="G1216" s="41" t="str">
        <f>COMPLEX(COS(-$A1216*'Med(1)'!$B$11),SIN(-$A1216*'Med(1)'!$B$11))</f>
        <v>-0.131781589024985-0.991278776527597i</v>
      </c>
      <c r="H1216" s="41"/>
      <c r="I1216" s="41"/>
      <c r="J1216" s="41"/>
      <c r="K1216" s="41"/>
      <c r="L1216" s="41">
        <f t="shared" si="166"/>
        <v>-1.9063937151230601E-3</v>
      </c>
      <c r="M1216" s="41"/>
      <c r="N1216" s="41"/>
    </row>
    <row r="1217" spans="1:14" x14ac:dyDescent="0.25">
      <c r="A1217" s="41">
        <f t="shared" si="163"/>
        <v>1.2149999999999971E-3</v>
      </c>
      <c r="B1217" s="41">
        <f t="shared" si="162"/>
        <v>-0.80070491853098102</v>
      </c>
      <c r="C1217" s="41" t="str">
        <f t="shared" si="164"/>
        <v>0.784265533184626+0.620425316584224i</v>
      </c>
      <c r="D1217" s="41" t="str">
        <f>COMPLEX(COS($A1217*'Med(1)'!$B$11),SIN($A1217*'Med(1)'!$B$11))</f>
        <v>-0.194429744876876+0.980916446139585i</v>
      </c>
      <c r="E1217" s="41">
        <f>EXP(-(A1217-$A$1000)*'Med(2)'!$B$10)*$E$1000</f>
        <v>0.99999999999999523</v>
      </c>
      <c r="F1217" s="41" t="str">
        <f t="shared" si="165"/>
        <v>-0.761069944171634+0.648669823622601i</v>
      </c>
      <c r="G1217" s="41" t="str">
        <f>COMPLEX(COS(-$A1217*'Med(1)'!$B$11),SIN(-$A1217*'Med(1)'!$B$11))</f>
        <v>-0.194429744876876-0.980916446139585i</v>
      </c>
      <c r="H1217" s="41"/>
      <c r="I1217" s="41"/>
      <c r="J1217" s="41"/>
      <c r="K1217" s="41"/>
      <c r="L1217" s="41">
        <f t="shared" si="166"/>
        <v>-2.0197205051396901E-3</v>
      </c>
      <c r="M1217" s="41"/>
      <c r="N1217" s="41"/>
    </row>
    <row r="1218" spans="1:14" x14ac:dyDescent="0.25">
      <c r="A1218" s="41">
        <f t="shared" si="163"/>
        <v>1.215999999999997E-3</v>
      </c>
      <c r="B1218" s="41">
        <f t="shared" ref="B1218:B1281" si="167">IMREAL(F1219)</f>
        <v>-0.837111315081284</v>
      </c>
      <c r="C1218" s="41" t="str">
        <f t="shared" si="164"/>
        <v>0.784265533184626+0.620425316584224i</v>
      </c>
      <c r="D1218" s="41" t="str">
        <f>COMPLEX(COS($A1218*'Med(1)'!$B$11),SIN($A1218*'Med(1)'!$B$11))</f>
        <v>-0.256293927076038+0.966598894549307i</v>
      </c>
      <c r="E1218" s="41">
        <f>EXP(-(A1218-$A$1000)*'Med(2)'!$B$10)*$E$1000</f>
        <v>0.99999999999999523</v>
      </c>
      <c r="F1218" s="41" t="str">
        <f t="shared" si="165"/>
        <v>-0.800704918530981+0.599058956564614i</v>
      </c>
      <c r="G1218" s="41" t="str">
        <f>COMPLEX(COS(-$A1218*'Med(1)'!$B$11),SIN(-$A1218*'Med(1)'!$B$11))</f>
        <v>-0.256293927076038-0.966598894549307i</v>
      </c>
      <c r="H1218" s="41"/>
      <c r="I1218" s="41"/>
      <c r="J1218" s="41"/>
      <c r="K1218" s="41"/>
      <c r="L1218" s="41">
        <f t="shared" si="166"/>
        <v>-2.1249034400950199E-3</v>
      </c>
      <c r="M1218" s="41"/>
      <c r="N1218" s="41"/>
    </row>
    <row r="1219" spans="1:14" x14ac:dyDescent="0.25">
      <c r="A1219" s="41">
        <f t="shared" ref="A1219:A1282" si="168">A1218+$O$3</f>
        <v>1.2169999999999969E-3</v>
      </c>
      <c r="B1219" s="41">
        <f t="shared" si="167"/>
        <v>-0.87014233706722099</v>
      </c>
      <c r="C1219" s="41" t="str">
        <f t="shared" si="164"/>
        <v>0.784265533184626+0.620425316584224i</v>
      </c>
      <c r="D1219" s="41" t="str">
        <f>COMPLEX(COS($A1219*'Med(1)'!$B$11),SIN($A1219*'Med(1)'!$B$11))</f>
        <v>-0.317124688764846+0.948383852549061i</v>
      </c>
      <c r="E1219" s="41">
        <f>EXP(-(A1219-$A$1000)*'Med(2)'!$B$10)*$E$1000</f>
        <v>0.99999999999999523</v>
      </c>
      <c r="F1219" s="41" t="str">
        <f t="shared" si="165"/>
        <v>-0.837111315081284+0.547032582359473i</v>
      </c>
      <c r="G1219" s="41" t="str">
        <f>COMPLEX(COS(-$A1219*'Med(1)'!$B$11),SIN(-$A1219*'Med(1)'!$B$11))</f>
        <v>-0.317124688764846-0.948383852549061i</v>
      </c>
      <c r="H1219" s="41"/>
      <c r="I1219" s="41"/>
      <c r="J1219" s="41"/>
      <c r="K1219" s="41"/>
      <c r="L1219" s="41">
        <f t="shared" si="166"/>
        <v>-2.2215184045854702E-3</v>
      </c>
      <c r="M1219" s="41"/>
      <c r="N1219" s="41"/>
    </row>
    <row r="1220" spans="1:14" x14ac:dyDescent="0.25">
      <c r="A1220" s="41">
        <f t="shared" si="168"/>
        <v>1.2179999999999969E-3</v>
      </c>
      <c r="B1220" s="41">
        <f t="shared" si="167"/>
        <v>-0.899664797815244</v>
      </c>
      <c r="C1220" s="41" t="str">
        <f t="shared" si="164"/>
        <v>0.784265533184626+0.620425316584224i</v>
      </c>
      <c r="D1220" s="41" t="str">
        <f>COMPLEX(COS($A1220*'Med(1)'!$B$11),SIN($A1220*'Med(1)'!$B$11))</f>
        <v>-0.376676750012143+0.926344766272412i</v>
      </c>
      <c r="E1220" s="41">
        <f>EXP(-(A1220-$A$1000)*'Med(2)'!$B$10)*$E$1000</f>
        <v>0.99999999999999523</v>
      </c>
      <c r="F1220" s="41" t="str">
        <f t="shared" si="165"/>
        <v>-0.870142337067221+0.492800480157219i</v>
      </c>
      <c r="G1220" s="41" t="str">
        <f>COMPLEX(COS(-$A1220*'Med(1)'!$B$11),SIN(-$A1220*'Med(1)'!$B$11))</f>
        <v>-0.376676750012143-0.926344766272412i</v>
      </c>
      <c r="H1220" s="41"/>
      <c r="I1220" s="41"/>
      <c r="J1220" s="41"/>
      <c r="K1220" s="41"/>
      <c r="L1220" s="41">
        <f t="shared" si="166"/>
        <v>-2.3091758307151101E-3</v>
      </c>
      <c r="M1220" s="41"/>
      <c r="N1220" s="41"/>
    </row>
    <row r="1221" spans="1:14" x14ac:dyDescent="0.25">
      <c r="A1221" s="41">
        <f t="shared" si="168"/>
        <v>1.2189999999999968E-3</v>
      </c>
      <c r="B1221" s="41">
        <f t="shared" si="167"/>
        <v>-0.92555965776479798</v>
      </c>
      <c r="C1221" s="41" t="str">
        <f t="shared" si="164"/>
        <v>0.784265533184626+0.620425316584224i</v>
      </c>
      <c r="D1221" s="41" t="str">
        <f>COMPLEX(COS($A1221*'Med(1)'!$B$11),SIN($A1221*'Med(1)'!$B$11))</f>
        <v>-0.434709986823462+0.900570501046945i</v>
      </c>
      <c r="E1221" s="41">
        <f>EXP(-(A1221-$A$1000)*'Med(2)'!$B$10)*$E$1000</f>
        <v>0.99999999999999523</v>
      </c>
      <c r="F1221" s="41" t="str">
        <f t="shared" si="165"/>
        <v>-0.899664797815244+0.436581322976656i</v>
      </c>
      <c r="G1221" s="41" t="str">
        <f>COMPLEX(COS(-$A1221*'Med(1)'!$B$11),SIN(-$A1221*'Med(1)'!$B$11))</f>
        <v>-0.434709986823462-0.900570501046945i</v>
      </c>
      <c r="H1221" s="41"/>
      <c r="I1221" s="41"/>
      <c r="J1221" s="41"/>
      <c r="K1221" s="41"/>
      <c r="L1221" s="41">
        <f t="shared" si="166"/>
        <v>-2.3875222688994001E-3</v>
      </c>
      <c r="M1221" s="41"/>
      <c r="N1221" s="41"/>
    </row>
    <row r="1222" spans="1:14" x14ac:dyDescent="0.25">
      <c r="A1222" s="41">
        <f t="shared" si="168"/>
        <v>1.2199999999999967E-3</v>
      </c>
      <c r="B1222" s="41">
        <f t="shared" si="167"/>
        <v>-0.94772250445596695</v>
      </c>
      <c r="C1222" s="41" t="str">
        <f t="shared" si="164"/>
        <v>0.784265533184626+0.620425316584224i</v>
      </c>
      <c r="D1222" s="41" t="str">
        <f>COMPLEX(COS($A1222*'Med(1)'!$B$11),SIN($A1222*'Med(1)'!$B$11))</f>
        <v>-0.490990399361648+0.87116498307421i</v>
      </c>
      <c r="E1222" s="41">
        <f>EXP(-(A1222-$A$1000)*'Med(2)'!$B$10)*$E$1000</f>
        <v>0.99999999999999523</v>
      </c>
      <c r="F1222" s="41" t="str">
        <f t="shared" si="165"/>
        <v>-0.925559657764798+0.378601795978704i</v>
      </c>
      <c r="G1222" s="41" t="str">
        <f>COMPLEX(COS(-$A1222*'Med(1)'!$B$11),SIN(-$A1222*'Med(1)'!$B$11))</f>
        <v>-0.490990399361648-0.87116498307421i</v>
      </c>
      <c r="H1222" s="41"/>
      <c r="I1222" s="41"/>
      <c r="J1222" s="41"/>
      <c r="K1222" s="41"/>
      <c r="L1222" s="41">
        <f t="shared" si="166"/>
        <v>-2.4562418130337602E-3</v>
      </c>
      <c r="M1222" s="41"/>
      <c r="N1222" s="41"/>
    </row>
    <row r="1223" spans="1:14" x14ac:dyDescent="0.25">
      <c r="A1223" s="41">
        <f t="shared" si="168"/>
        <v>1.2209999999999966E-3</v>
      </c>
      <c r="B1223" s="41">
        <f t="shared" si="167"/>
        <v>-0.96606397353822604</v>
      </c>
      <c r="C1223" s="41" t="str">
        <f t="shared" si="164"/>
        <v>0.784265533184626+0.620425316584224i</v>
      </c>
      <c r="D1223" s="41" t="str">
        <f>COMPLEX(COS($A1223*'Med(1)'!$B$11),SIN($A1223*'Med(1)'!$B$11))</f>
        <v>-0.545291055473769+0.83824678038171i</v>
      </c>
      <c r="E1223" s="41">
        <f>EXP(-(A1223-$A$1000)*'Med(2)'!$B$10)*$E$1000</f>
        <v>0.99999999999999523</v>
      </c>
      <c r="F1223" s="41" t="str">
        <f t="shared" si="165"/>
        <v>-0.947722504455967+0.319095682433498i</v>
      </c>
      <c r="G1223" s="41" t="str">
        <f>COMPLEX(COS(-$A1223*'Med(1)'!$B$11),SIN(-$A1223*'Med(1)'!$B$11))</f>
        <v>-0.545291055473769-0.83824678038171i</v>
      </c>
      <c r="H1223" s="41"/>
      <c r="I1223" s="41"/>
      <c r="J1223" s="41"/>
      <c r="K1223" s="41"/>
      <c r="L1223" s="41">
        <f t="shared" si="166"/>
        <v>-2.5150573742804198E-3</v>
      </c>
      <c r="M1223" s="41"/>
      <c r="N1223" s="41"/>
    </row>
    <row r="1224" spans="1:14" x14ac:dyDescent="0.25">
      <c r="A1224" s="41">
        <f t="shared" si="168"/>
        <v>1.2219999999999965E-3</v>
      </c>
      <c r="B1224" s="41">
        <f t="shared" si="167"/>
        <v>-0.98051010910260705</v>
      </c>
      <c r="C1224" s="41" t="str">
        <f t="shared" si="164"/>
        <v>0.784265533184626+0.620425316584224i</v>
      </c>
      <c r="D1224" s="41" t="str">
        <f>COMPLEX(COS($A1224*'Med(1)'!$B$11),SIN($A1224*'Med(1)'!$B$11))</f>
        <v>-0.59739300572006+0.801948624736493i</v>
      </c>
      <c r="E1224" s="41">
        <f>EXP(-(A1224-$A$1000)*'Med(2)'!$B$10)*$E$1000</f>
        <v>0.99999999999999523</v>
      </c>
      <c r="F1224" s="41" t="str">
        <f t="shared" si="165"/>
        <v>-0.966063973538226+0.258302921066573i</v>
      </c>
      <c r="G1224" s="41" t="str">
        <f>COMPLEX(COS(-$A1224*'Med(1)'!$B$11),SIN(-$A1224*'Med(1)'!$B$11))</f>
        <v>-0.59739300572006-0.801948624736493i</v>
      </c>
      <c r="H1224" s="41"/>
      <c r="I1224" s="41"/>
      <c r="J1224" s="41"/>
      <c r="K1224" s="41"/>
      <c r="L1224" s="41">
        <f t="shared" si="166"/>
        <v>-2.56373179833765E-3</v>
      </c>
      <c r="M1224" s="41"/>
      <c r="N1224" s="41"/>
    </row>
    <row r="1225" spans="1:14" x14ac:dyDescent="0.25">
      <c r="A1225" s="41">
        <f t="shared" si="168"/>
        <v>1.2229999999999964E-3</v>
      </c>
      <c r="B1225" s="41">
        <f t="shared" si="167"/>
        <v>-0.99100266188445796</v>
      </c>
      <c r="C1225" s="41" t="str">
        <f t="shared" si="164"/>
        <v>0.784265533184626+0.620425316584224i</v>
      </c>
      <c r="D1225" s="41" t="str">
        <f>COMPLEX(COS($A1225*'Med(1)'!$B$11),SIN($A1225*'Med(1)'!$B$11))</f>
        <v>-0.647086166215084+0.762416876448223i</v>
      </c>
      <c r="E1225" s="41">
        <f>EXP(-(A1225-$A$1000)*'Med(2)'!$B$10)*$E$1000</f>
        <v>0.99999999999999523</v>
      </c>
      <c r="F1225" s="41" t="str">
        <f t="shared" si="165"/>
        <v>-0.980510109102607+0.196468638585356i</v>
      </c>
      <c r="G1225" s="41" t="str">
        <f>COMPLEX(COS(-$A1225*'Med(1)'!$B$11),SIN(-$A1225*'Med(1)'!$B$11))</f>
        <v>-0.647086166215084-0.762416876448223i</v>
      </c>
      <c r="H1225" s="41"/>
      <c r="I1225" s="41"/>
      <c r="J1225" s="41"/>
      <c r="K1225" s="41"/>
      <c r="L1225" s="41">
        <f t="shared" si="166"/>
        <v>-2.60206882168597E-3</v>
      </c>
      <c r="M1225" s="41"/>
      <c r="N1225" s="41"/>
    </row>
    <row r="1226" spans="1:14" x14ac:dyDescent="0.25">
      <c r="A1226" s="41">
        <f t="shared" si="168"/>
        <v>1.2239999999999964E-3</v>
      </c>
      <c r="B1226" s="41">
        <f t="shared" si="167"/>
        <v>-0.99749932413433096</v>
      </c>
      <c r="C1226" s="41" t="str">
        <f t="shared" si="164"/>
        <v>0.784265533184626+0.620425316584224i</v>
      </c>
      <c r="D1226" s="41" t="str">
        <f>COMPLEX(COS($A1226*'Med(1)'!$B$11),SIN($A1226*'Med(1)'!$B$11))</f>
        <v>-0.694170165721545+0.719810934219621i</v>
      </c>
      <c r="E1226" s="41">
        <f>EXP(-(A1226-$A$1000)*'Med(2)'!$B$10)*$E$1000</f>
        <v>0.99999999999999523</v>
      </c>
      <c r="F1226" s="41" t="str">
        <f t="shared" si="165"/>
        <v>-0.991002661884458+0.133842161286761i</v>
      </c>
      <c r="G1226" s="41" t="str">
        <f>COMPLEX(COS(-$A1226*'Med(1)'!$B$11),SIN(-$A1226*'Med(1)'!$B$11))</f>
        <v>-0.694170165721545-0.719810934219621i</v>
      </c>
      <c r="H1226" s="41"/>
      <c r="I1226" s="41"/>
      <c r="J1226" s="41"/>
      <c r="K1226" s="41"/>
      <c r="L1226" s="41">
        <f t="shared" si="166"/>
        <v>-2.6299138629559001E-3</v>
      </c>
      <c r="M1226" s="41"/>
      <c r="N1226" s="41"/>
    </row>
    <row r="1227" spans="1:14" x14ac:dyDescent="0.25">
      <c r="A1227" s="41">
        <f t="shared" si="168"/>
        <v>1.2249999999999963E-3</v>
      </c>
      <c r="B1227" s="41">
        <f t="shared" si="167"/>
        <v>-0.99997390021000498</v>
      </c>
      <c r="C1227" s="41" t="str">
        <f t="shared" si="164"/>
        <v>0.784265533184626+0.620425316584224i</v>
      </c>
      <c r="D1227" s="41" t="str">
        <f>COMPLEX(COS($A1227*'Med(1)'!$B$11),SIN($A1227*'Med(1)'!$B$11))</f>
        <v>-0.738455153581051+0.674302592423895i</v>
      </c>
      <c r="E1227" s="41">
        <f>EXP(-(A1227-$A$1000)*'Med(2)'!$B$10)*$E$1000</f>
        <v>0.99999999999999523</v>
      </c>
      <c r="F1227" s="41" t="str">
        <f t="shared" si="165"/>
        <v>-0.997499324134331+0.0706760097313265i</v>
      </c>
      <c r="G1227" s="41" t="str">
        <f>COMPLEX(COS(-$A1227*'Med(1)'!$B$11),SIN(-$A1227*'Med(1)'!$B$11))</f>
        <v>-0.738455153581051-0.674302592423895i</v>
      </c>
      <c r="H1227" s="41"/>
      <c r="I1227" s="41"/>
      <c r="J1227" s="41"/>
      <c r="K1227" s="41"/>
      <c r="L1227" s="41">
        <f t="shared" si="166"/>
        <v>-2.6471546462262401E-3</v>
      </c>
      <c r="M1227" s="41"/>
      <c r="N1227" s="41"/>
    </row>
    <row r="1228" spans="1:14" x14ac:dyDescent="0.25">
      <c r="A1228" s="41">
        <f t="shared" si="168"/>
        <v>1.2259999999999962E-3</v>
      </c>
      <c r="B1228" s="41">
        <f t="shared" si="167"/>
        <v>-0.99841641220173805</v>
      </c>
      <c r="C1228" s="41" t="str">
        <f t="shared" si="164"/>
        <v>0.784265533184626+0.620425316584224i</v>
      </c>
      <c r="D1228" s="41" t="str">
        <f>COMPLEX(COS($A1228*'Med(1)'!$B$11),SIN($A1228*'Med(1)'!$B$11))</f>
        <v>-0.77976256522408+0.626075348400784i</v>
      </c>
      <c r="E1228" s="41">
        <f>EXP(-(A1228-$A$1000)*'Med(2)'!$B$10)*$E$1000</f>
        <v>0.99999999999999523</v>
      </c>
      <c r="F1228" s="41" t="str">
        <f t="shared" si="165"/>
        <v>-0.999973900210005+0.00722488053761511i</v>
      </c>
      <c r="G1228" s="41" t="str">
        <f>COMPLEX(COS(-$A1228*'Med(1)'!$B$11),SIN(-$A1228*'Med(1)'!$B$11))</f>
        <v>-0.77976256522408-0.626075348400784i</v>
      </c>
      <c r="H1228" s="41"/>
      <c r="I1228" s="41"/>
      <c r="J1228" s="41"/>
      <c r="K1228" s="41"/>
      <c r="L1228" s="41">
        <f t="shared" si="166"/>
        <v>-2.6537216537396002E-3</v>
      </c>
      <c r="M1228" s="41"/>
      <c r="N1228" s="41"/>
    </row>
    <row r="1229" spans="1:14" x14ac:dyDescent="0.25">
      <c r="A1229" s="41">
        <f t="shared" si="168"/>
        <v>1.2269999999999961E-3</v>
      </c>
      <c r="B1229" s="41">
        <f t="shared" si="167"/>
        <v>-0.99283314016490098</v>
      </c>
      <c r="C1229" s="41" t="str">
        <f t="shared" si="164"/>
        <v>0.784265533184626+0.620425316584224i</v>
      </c>
      <c r="D1229" s="41" t="str">
        <f>COMPLEX(COS($A1229*'Med(1)'!$B$11),SIN($A1229*'Med(1)'!$B$11))</f>
        <v>-0.817925842172613+0.575323662564145i</v>
      </c>
      <c r="E1229" s="41">
        <f>EXP(-(A1229-$A$1000)*'Med(2)'!$B$10)*$E$1000</f>
        <v>0.99999999999999523</v>
      </c>
      <c r="F1229" s="41" t="str">
        <f t="shared" si="165"/>
        <v>-0.998416412201738-0.0562553805977602i</v>
      </c>
      <c r="G1229" s="41" t="str">
        <f>COMPLEX(COS(-$A1229*'Med(1)'!$B$11),SIN(-$A1229*'Med(1)'!$B$11))</f>
        <v>-0.817925842172613-0.575323662564145i</v>
      </c>
      <c r="H1229" s="41"/>
      <c r="I1229" s="41"/>
      <c r="J1229" s="41"/>
      <c r="K1229" s="41"/>
      <c r="L1229" s="41">
        <f t="shared" si="166"/>
        <v>-2.6495884062097299E-3</v>
      </c>
      <c r="M1229" s="41"/>
      <c r="N1229" s="41"/>
    </row>
    <row r="1230" spans="1:14" x14ac:dyDescent="0.25">
      <c r="A1230" s="41">
        <f t="shared" si="168"/>
        <v>1.227999999999996E-3</v>
      </c>
      <c r="B1230" s="41">
        <f t="shared" si="167"/>
        <v>-0.98324659679771698</v>
      </c>
      <c r="C1230" s="41" t="str">
        <f t="shared" si="164"/>
        <v>0.784265533184626+0.620425316584224i</v>
      </c>
      <c r="D1230" s="41" t="str">
        <f>COMPLEX(COS($A1230*'Med(1)'!$B$11),SIN($A1230*'Med(1)'!$B$11))</f>
        <v>-0.852791103632085+0.522252174304684i</v>
      </c>
      <c r="E1230" s="41">
        <f>EXP(-(A1230-$A$1000)*'Med(2)'!$B$10)*$E$1000</f>
        <v>0.99999999999999523</v>
      </c>
      <c r="F1230" s="41" t="str">
        <f t="shared" si="165"/>
        <v>-0.992833140164901-0.119508810513252i</v>
      </c>
      <c r="G1230" s="41" t="str">
        <f>COMPLEX(COS(-$A1230*'Med(1)'!$B$11),SIN(-$A1230*'Med(1)'!$B$11))</f>
        <v>-0.852791103632085-0.522252174304684i</v>
      </c>
      <c r="H1230" s="41"/>
      <c r="I1230" s="41"/>
      <c r="J1230" s="41"/>
      <c r="K1230" s="41"/>
      <c r="L1230" s="41">
        <f t="shared" si="166"/>
        <v>-2.6347715695905398E-3</v>
      </c>
      <c r="M1230" s="41"/>
      <c r="N1230" s="41"/>
    </row>
    <row r="1231" spans="1:14" x14ac:dyDescent="0.25">
      <c r="A1231" s="41">
        <f t="shared" si="168"/>
        <v>1.2289999999999959E-3</v>
      </c>
      <c r="B1231" s="41">
        <f t="shared" si="167"/>
        <v>-0.96969543666626701</v>
      </c>
      <c r="C1231" s="41" t="str">
        <f t="shared" si="164"/>
        <v>0.784265533184626+0.620425316584224i</v>
      </c>
      <c r="D1231" s="41" t="str">
        <f>COMPLEX(COS($A1231*'Med(1)'!$B$11),SIN($A1231*'Med(1)'!$B$11))</f>
        <v>-0.884217766964817+0.467074876849261i</v>
      </c>
      <c r="E1231" s="41">
        <f>EXP(-(A1231-$A$1000)*'Med(2)'!$B$10)*$E$1000</f>
        <v>0.99999999999999523</v>
      </c>
      <c r="F1231" s="41" t="str">
        <f t="shared" si="165"/>
        <v>-0.983246596797717-0.182280360669212i</v>
      </c>
      <c r="G1231" s="41" t="str">
        <f>COMPLEX(COS(-$A1231*'Med(1)'!$B$11),SIN(-$A1231*'Med(1)'!$B$11))</f>
        <v>-0.884217766964817-0.467074876849261i</v>
      </c>
      <c r="H1231" s="41"/>
      <c r="I1231" s="41"/>
      <c r="J1231" s="41"/>
      <c r="K1231" s="41"/>
      <c r="L1231" s="41">
        <f t="shared" si="166"/>
        <v>-2.6093308878760799E-3</v>
      </c>
      <c r="M1231" s="41"/>
      <c r="N1231" s="41"/>
    </row>
    <row r="1232" spans="1:14" x14ac:dyDescent="0.25">
      <c r="A1232" s="41">
        <f t="shared" si="168"/>
        <v>1.2299999999999959E-3</v>
      </c>
      <c r="B1232" s="41">
        <f t="shared" si="167"/>
        <v>-0.95223430034271705</v>
      </c>
      <c r="C1232" s="41" t="str">
        <f t="shared" si="164"/>
        <v>0.784265533184626+0.620425316584224i</v>
      </c>
      <c r="D1232" s="41" t="str">
        <f>COMPLEX(COS($A1232*'Med(1)'!$B$11),SIN($A1232*'Med(1)'!$B$11))</f>
        <v>-0.91207911454299+0.410014254404009i</v>
      </c>
      <c r="E1232" s="41">
        <f>EXP(-(A1232-$A$1000)*'Med(2)'!$B$10)*$E$1000</f>
        <v>0.99999999999999523</v>
      </c>
      <c r="F1232" s="41" t="str">
        <f t="shared" si="165"/>
        <v>-0.969695436666267-0.244316925546735i</v>
      </c>
      <c r="G1232" s="41" t="str">
        <f>COMPLEX(COS(-$A1232*'Med(1)'!$B$11),SIN(-$A1232*'Med(1)'!$B$11))</f>
        <v>-0.91207911454299-0.410014254404009i</v>
      </c>
      <c r="H1232" s="41"/>
      <c r="I1232" s="41"/>
      <c r="J1232" s="41"/>
      <c r="K1232" s="41"/>
      <c r="L1232" s="41">
        <f t="shared" si="166"/>
        <v>-2.5733689422027198E-3</v>
      </c>
      <c r="M1232" s="41"/>
      <c r="N1232" s="41"/>
    </row>
    <row r="1233" spans="1:14" x14ac:dyDescent="0.25">
      <c r="A1233" s="41">
        <f t="shared" si="168"/>
        <v>1.2309999999999958E-3</v>
      </c>
      <c r="B1233" s="41">
        <f t="shared" si="167"/>
        <v>-0.93093359408529197</v>
      </c>
      <c r="C1233" s="41" t="str">
        <f t="shared" si="164"/>
        <v>0.784265533184626+0.620425316584224i</v>
      </c>
      <c r="D1233" s="41" t="str">
        <f>COMPLEX(COS($A1233*'Med(1)'!$B$11),SIN($A1233*'Med(1)'!$B$11))</f>
        <v>-0.936262804695617+0.351300385060274i</v>
      </c>
      <c r="E1233" s="41">
        <f>EXP(-(A1233-$A$1000)*'Med(2)'!$B$10)*$E$1000</f>
        <v>0.99999999999999523</v>
      </c>
      <c r="F1233" s="41" t="str">
        <f t="shared" si="165"/>
        <v>-0.952234300342717-0.305368363212051i</v>
      </c>
      <c r="G1233" s="41" t="str">
        <f>COMPLEX(COS(-$A1233*'Med(1)'!$B$11),SIN(-$A1233*'Med(1)'!$B$11))</f>
        <v>-0.936262804695617-0.351300385060274i</v>
      </c>
      <c r="H1233" s="41"/>
      <c r="I1233" s="41"/>
      <c r="J1233" s="41"/>
      <c r="K1233" s="41"/>
      <c r="L1233" s="41">
        <f t="shared" si="166"/>
        <v>-2.5270307372245999E-3</v>
      </c>
      <c r="M1233" s="41"/>
      <c r="N1233" s="41"/>
    </row>
    <row r="1234" spans="1:14" x14ac:dyDescent="0.25">
      <c r="A1234" s="41">
        <f t="shared" si="168"/>
        <v>1.2319999999999957E-3</v>
      </c>
      <c r="B1234" s="41">
        <f t="shared" si="167"/>
        <v>-0.90587920594831595</v>
      </c>
      <c r="C1234" s="41" t="str">
        <f t="shared" si="164"/>
        <v>0.784265533184626+0.620425316584224i</v>
      </c>
      <c r="D1234" s="41" t="str">
        <f>COMPLEX(COS($A1234*'Med(1)'!$B$11),SIN($A1234*'Med(1)'!$B$11))</f>
        <v>-0.956671324689154+0.291170013080843i</v>
      </c>
      <c r="E1234" s="41">
        <f>EXP(-(A1234-$A$1000)*'Med(2)'!$B$10)*$E$1000</f>
        <v>0.99999999999999523</v>
      </c>
      <c r="F1234" s="41" t="str">
        <f t="shared" si="165"/>
        <v>-0.930933594085292-0.365188503931093i</v>
      </c>
      <c r="G1234" s="41" t="str">
        <f>COMPLEX(COS(-$A1234*'Med(1)'!$B$11),SIN(-$A1234*'Med(1)'!$B$11))</f>
        <v>-0.956671324689154-0.291170013080843i</v>
      </c>
      <c r="H1234" s="41"/>
      <c r="I1234" s="41"/>
      <c r="J1234" s="41"/>
      <c r="K1234" s="41"/>
      <c r="L1234" s="41">
        <f t="shared" si="166"/>
        <v>-2.4705031164302901E-3</v>
      </c>
      <c r="M1234" s="41"/>
      <c r="N1234" s="41"/>
    </row>
    <row r="1235" spans="1:14" x14ac:dyDescent="0.25">
      <c r="A1235" s="41">
        <f t="shared" si="168"/>
        <v>1.2329999999999956E-3</v>
      </c>
      <c r="B1235" s="41">
        <f t="shared" si="167"/>
        <v>-0.87717215946702498</v>
      </c>
      <c r="C1235" s="41" t="str">
        <f t="shared" si="164"/>
        <v>0.784265533184626+0.620425316584224i</v>
      </c>
      <c r="D1235" s="41" t="str">
        <f>COMPLEX(COS($A1235*'Med(1)'!$B$11),SIN($A1235*'Med(1)'!$B$11))</f>
        <v>-0.973222383915363+0.229865594306974i</v>
      </c>
      <c r="E1235" s="41">
        <f>EXP(-(A1235-$A$1000)*'Med(2)'!$B$10)*$E$1000</f>
        <v>0.99999999999999523</v>
      </c>
      <c r="F1235" s="41" t="str">
        <f t="shared" si="165"/>
        <v>-0.905879205948316-0.42353614276758i</v>
      </c>
      <c r="G1235" s="41" t="str">
        <f>COMPLEX(COS(-$A1235*'Med(1)'!$B$11),SIN(-$A1235*'Med(1)'!$B$11))</f>
        <v>-0.973222383915363-0.229865594306974i</v>
      </c>
      <c r="H1235" s="41"/>
      <c r="I1235" s="41"/>
      <c r="J1235" s="41"/>
      <c r="K1235" s="41"/>
      <c r="L1235" s="41">
        <f t="shared" si="166"/>
        <v>-2.4040140087582601E-3</v>
      </c>
      <c r="M1235" s="41"/>
      <c r="N1235" s="41"/>
    </row>
    <row r="1236" spans="1:14" x14ac:dyDescent="0.25">
      <c r="A1236" s="41">
        <f t="shared" si="168"/>
        <v>1.2339999999999955E-3</v>
      </c>
      <c r="B1236" s="41">
        <f t="shared" si="167"/>
        <v>-0.84492820631359999</v>
      </c>
      <c r="C1236" s="41" t="str">
        <f t="shared" si="164"/>
        <v>0.784265533184626+0.620425316584224i</v>
      </c>
      <c r="D1236" s="41" t="str">
        <f>COMPLEX(COS($A1236*'Med(1)'!$B$11),SIN($A1236*'Med(1)'!$B$11))</f>
        <v>-0.985849245700974+0.16763431853538i</v>
      </c>
      <c r="E1236" s="41">
        <f>EXP(-(A1236-$A$1000)*'Med(2)'!$B$10)*$E$1000</f>
        <v>0.99999999999999523</v>
      </c>
      <c r="F1236" s="41" t="str">
        <f t="shared" si="165"/>
        <v>-0.877172159467025-0.480176012162152i</v>
      </c>
      <c r="G1236" s="41" t="str">
        <f>COMPLEX(COS(-$A1236*'Med(1)'!$B$11),SIN(-$A1236*'Med(1)'!$B$11))</f>
        <v>-0.985849245700974-0.16763431853538i</v>
      </c>
      <c r="H1236" s="41"/>
      <c r="I1236" s="41"/>
      <c r="J1236" s="41"/>
      <c r="K1236" s="41"/>
      <c r="L1236" s="41">
        <f t="shared" si="166"/>
        <v>-2.3278315095487199E-3</v>
      </c>
      <c r="M1236" s="41"/>
      <c r="N1236" s="41"/>
    </row>
    <row r="1237" spans="1:14" x14ac:dyDescent="0.25">
      <c r="A1237" s="41">
        <f t="shared" si="168"/>
        <v>1.2349999999999954E-3</v>
      </c>
      <c r="B1237" s="41">
        <f t="shared" si="167"/>
        <v>-0.80927735956678504</v>
      </c>
      <c r="C1237" s="41" t="str">
        <f t="shared" si="164"/>
        <v>0.784265533184626+0.620425316584224i</v>
      </c>
      <c r="D1237" s="41" t="str">
        <f>COMPLEX(COS($A1237*'Med(1)'!$B$11),SIN($A1237*'Med(1)'!$B$11))</f>
        <v>-0.994500996401248+0.104727112807167i</v>
      </c>
      <c r="E1237" s="41">
        <f>EXP(-(A1237-$A$1000)*'Med(2)'!$B$10)*$E$1000</f>
        <v>0.99999999999999523</v>
      </c>
      <c r="F1237" s="41" t="str">
        <f t="shared" si="165"/>
        <v>-0.8449282063136-0.534879730570969i</v>
      </c>
      <c r="G1237" s="41" t="str">
        <f>COMPLEX(COS(-$A1237*'Med(1)'!$B$11),SIN(-$A1237*'Med(1)'!$B$11))</f>
        <v>-0.994500996401248-0.104727112807167i</v>
      </c>
      <c r="H1237" s="41"/>
      <c r="I1237" s="41"/>
      <c r="J1237" s="41"/>
      <c r="K1237" s="41"/>
      <c r="L1237" s="41">
        <f t="shared" si="166"/>
        <v>-2.2422627995379398E-3</v>
      </c>
      <c r="M1237" s="41"/>
      <c r="N1237" s="41"/>
    </row>
    <row r="1238" spans="1:14" x14ac:dyDescent="0.25">
      <c r="A1238" s="41">
        <f t="shared" si="168"/>
        <v>1.2359999999999953E-3</v>
      </c>
      <c r="B1238" s="41">
        <f t="shared" si="167"/>
        <v>-0.77036336947716</v>
      </c>
      <c r="C1238" s="41" t="str">
        <f t="shared" si="164"/>
        <v>0.784265533184626+0.620425316584224i</v>
      </c>
      <c r="D1238" s="41" t="str">
        <f>COMPLEX(COS($A1238*'Med(1)'!$B$11),SIN($A1238*'Med(1)'!$B$11))</f>
        <v>-0.999142750692427+0.0413976296274371i</v>
      </c>
      <c r="E1238" s="41">
        <f>EXP(-(A1238-$A$1000)*'Med(2)'!$B$10)*$E$1000</f>
        <v>0.99999999999999523</v>
      </c>
      <c r="F1238" s="41" t="str">
        <f t="shared" si="165"/>
        <v>-0.809277359566785-0.587426723338837i</v>
      </c>
      <c r="G1238" s="41" t="str">
        <f>COMPLEX(COS(-$A1238*'Med(1)'!$B$11),SIN(-$A1238*'Med(1)'!$B$11))</f>
        <v>-0.999142750692427-0.0413976296274371i</v>
      </c>
      <c r="H1238" s="41"/>
      <c r="I1238" s="41"/>
      <c r="J1238" s="41"/>
      <c r="K1238" s="41"/>
      <c r="L1238" s="41">
        <f t="shared" si="166"/>
        <v>-2.1476529062534199E-3</v>
      </c>
      <c r="M1238" s="41"/>
      <c r="N1238" s="41"/>
    </row>
    <row r="1239" spans="1:14" x14ac:dyDescent="0.25">
      <c r="A1239" s="41">
        <f t="shared" si="168"/>
        <v>1.2369999999999953E-3</v>
      </c>
      <c r="B1239" s="41">
        <f t="shared" si="167"/>
        <v>-0.728343143841788</v>
      </c>
      <c r="C1239" s="41" t="str">
        <f t="shared" si="164"/>
        <v>0.784265533184626+0.620425316584224i</v>
      </c>
      <c r="D1239" s="41" t="str">
        <f>COMPLEX(COS($A1239*'Med(1)'!$B$11),SIN($A1239*'Med(1)'!$B$11))</f>
        <v>-0.999755792235255-0.0220987758045095i</v>
      </c>
      <c r="E1239" s="41">
        <f>EXP(-(A1239-$A$1000)*'Med(2)'!$B$10)*$E$1000</f>
        <v>0.99999999999999523</v>
      </c>
      <c r="F1239" s="41" t="str">
        <f t="shared" si="165"/>
        <v>-0.77036336947716-0.637605112093518i</v>
      </c>
      <c r="G1239" s="41" t="str">
        <f>COMPLEX(COS(-$A1239*'Med(1)'!$B$11),SIN(-$A1239*'Med(1)'!$B$11))</f>
        <v>-0.999755792235255+0.0220987758045095i</v>
      </c>
      <c r="H1239" s="41"/>
      <c r="I1239" s="41"/>
      <c r="J1239" s="41"/>
      <c r="K1239" s="41"/>
      <c r="L1239" s="41">
        <f t="shared" si="166"/>
        <v>-2.0443833128044801E-3</v>
      </c>
      <c r="M1239" s="41"/>
      <c r="N1239" s="41"/>
    </row>
    <row r="1240" spans="1:14" x14ac:dyDescent="0.25">
      <c r="A1240" s="41">
        <f t="shared" si="168"/>
        <v>1.2379999999999952E-3</v>
      </c>
      <c r="B1240" s="41">
        <f t="shared" si="167"/>
        <v>-0.68338611532539995</v>
      </c>
      <c r="C1240" s="41" t="str">
        <f t="shared" si="164"/>
        <v>0.784265533184626+0.620425316584224i</v>
      </c>
      <c r="D1240" s="41" t="str">
        <f>COMPLEX(COS($A1240*'Med(1)'!$B$11),SIN($A1240*'Med(1)'!$B$11))</f>
        <v>-0.996337649142429-0.0855060752305877i</v>
      </c>
      <c r="E1240" s="41">
        <f>EXP(-(A1240-$A$1000)*'Med(2)'!$B$10)*$E$1000</f>
        <v>0.99999999999999523</v>
      </c>
      <c r="F1240" s="41" t="str">
        <f t="shared" si="165"/>
        <v>-0.728343143841788-0.685212569075211i</v>
      </c>
      <c r="G1240" s="41" t="str">
        <f>COMPLEX(COS(-$A1240*'Med(1)'!$B$11),SIN(-$A1240*'Med(1)'!$B$11))</f>
        <v>-0.996337649142429+0.0855060752305877i</v>
      </c>
      <c r="H1240" s="41"/>
      <c r="I1240" s="41"/>
      <c r="J1240" s="41"/>
      <c r="K1240" s="41"/>
      <c r="L1240" s="41">
        <f t="shared" si="166"/>
        <v>-1.9328704196777699E-3</v>
      </c>
      <c r="M1240" s="41"/>
      <c r="N1240" s="41"/>
    </row>
    <row r="1241" spans="1:14" x14ac:dyDescent="0.25">
      <c r="A1241" s="41">
        <f t="shared" si="168"/>
        <v>1.2389999999999951E-3</v>
      </c>
      <c r="B1241" s="41">
        <f t="shared" si="167"/>
        <v>-0.63567355827923899</v>
      </c>
      <c r="C1241" s="41" t="str">
        <f t="shared" si="164"/>
        <v>0.784265533184626+0.620425316584224i</v>
      </c>
      <c r="D1241" s="41" t="str">
        <f>COMPLEX(COS($A1241*'Med(1)'!$B$11),SIN($A1241*'Med(1)'!$B$11))</f>
        <v>-0.988902103945666-0.14856859968323i</v>
      </c>
      <c r="E1241" s="41">
        <f>EXP(-(A1241-$A$1000)*'Med(2)'!$B$10)*$E$1000</f>
        <v>0.99999999999999523</v>
      </c>
      <c r="F1241" s="41" t="str">
        <f t="shared" si="165"/>
        <v>-0.6833861153254-0.730057132956353i</v>
      </c>
      <c r="G1241" s="41" t="str">
        <f>COMPLEX(COS(-$A1241*'Med(1)'!$B$11),SIN(-$A1241*'Med(1)'!$B$11))</f>
        <v>-0.988902103945666+0.14856859968323i</v>
      </c>
      <c r="H1241" s="41"/>
      <c r="I1241" s="41"/>
      <c r="J1241" s="41"/>
      <c r="K1241" s="41"/>
      <c r="L1241" s="41">
        <f t="shared" si="166"/>
        <v>-1.81356386574004E-3</v>
      </c>
      <c r="M1241" s="41"/>
      <c r="N1241" s="41"/>
    </row>
    <row r="1242" spans="1:14" x14ac:dyDescent="0.25">
      <c r="A1242" s="41">
        <f t="shared" si="168"/>
        <v>1.239999999999995E-3</v>
      </c>
      <c r="B1242" s="41">
        <f t="shared" si="167"/>
        <v>-0.58539785781212705</v>
      </c>
      <c r="C1242" s="41" t="str">
        <f t="shared" si="164"/>
        <v>0.784265533184626+0.620425316584224i</v>
      </c>
      <c r="D1242" s="41" t="str">
        <f>COMPLEX(COS($A1242*'Med(1)'!$B$11),SIN($A1242*'Med(1)'!$B$11))</f>
        <v>-0.97747913802221-0.211032070385897i</v>
      </c>
      <c r="E1242" s="41">
        <f>EXP(-(A1242-$A$1000)*'Med(2)'!$B$10)*$E$1000</f>
        <v>0.99999999999999523</v>
      </c>
      <c r="F1242" s="41" t="str">
        <f t="shared" si="165"/>
        <v>-0.635673558279239-0.771957982862151i</v>
      </c>
      <c r="G1242" s="41" t="str">
        <f>COMPLEX(COS(-$A1242*'Med(1)'!$B$11),SIN(-$A1242*'Med(1)'!$B$11))</f>
        <v>-0.97747913802221+0.211032070385897i</v>
      </c>
      <c r="H1242" s="41"/>
      <c r="I1242" s="41"/>
      <c r="J1242" s="41"/>
      <c r="K1242" s="41"/>
      <c r="L1242" s="41">
        <f t="shared" si="166"/>
        <v>-1.6869447152181201E-3</v>
      </c>
      <c r="M1242" s="41"/>
      <c r="N1242" s="41"/>
    </row>
    <row r="1243" spans="1:14" x14ac:dyDescent="0.25">
      <c r="A1243" s="41">
        <f t="shared" si="168"/>
        <v>1.2409999999999949E-3</v>
      </c>
      <c r="B1243" s="41">
        <f t="shared" si="167"/>
        <v>-0.53276173406116301</v>
      </c>
      <c r="C1243" s="41" t="str">
        <f t="shared" si="164"/>
        <v>0.784265533184626+0.620425316584224i</v>
      </c>
      <c r="D1243" s="41" t="str">
        <f>COMPLEX(COS($A1243*'Med(1)'!$B$11),SIN($A1243*'Med(1)'!$B$11))</f>
        <v>-0.96211481070483-0.272644624048245i</v>
      </c>
      <c r="E1243" s="41">
        <f>EXP(-(A1243-$A$1000)*'Med(2)'!$B$10)*$E$1000</f>
        <v>0.99999999999999512</v>
      </c>
      <c r="F1243" s="41" t="str">
        <f t="shared" si="165"/>
        <v>-0.585397857812127-0.81074616747103i</v>
      </c>
      <c r="G1243" s="41" t="str">
        <f>COMPLEX(COS(-$A1243*'Med(1)'!$B$11),SIN(-$A1243*'Med(1)'!$B$11))</f>
        <v>-0.96211481070483+0.272644624048245i</v>
      </c>
      <c r="H1243" s="41"/>
      <c r="I1243" s="41"/>
      <c r="J1243" s="41"/>
      <c r="K1243" s="41"/>
      <c r="L1243" s="41">
        <f t="shared" si="166"/>
        <v>-1.5535235179663901E-3</v>
      </c>
      <c r="M1243" s="41"/>
      <c r="N1243" s="41"/>
    </row>
    <row r="1244" spans="1:14" x14ac:dyDescent="0.25">
      <c r="A1244" s="41">
        <f t="shared" si="168"/>
        <v>1.2419999999999948E-3</v>
      </c>
      <c r="B1244" s="41">
        <f t="shared" si="167"/>
        <v>-0.47797742478980398</v>
      </c>
      <c r="C1244" s="41" t="str">
        <f t="shared" si="164"/>
        <v>0.784265533184626+0.620425316584224i</v>
      </c>
      <c r="D1244" s="41" t="str">
        <f>COMPLEX(COS($A1244*'Med(1)'!$B$11),SIN($A1244*'Med(1)'!$B$11))</f>
        <v>-0.9428710735628-0.333157828421504i</v>
      </c>
      <c r="E1244" s="41">
        <f>EXP(-(A1244-$A$1000)*'Med(2)'!$B$10)*$E$1000</f>
        <v>0.99999999999999512</v>
      </c>
      <c r="F1244" s="41" t="str">
        <f t="shared" si="165"/>
        <v>-0.532761734061163-0.846265286254926i</v>
      </c>
      <c r="G1244" s="41" t="str">
        <f>COMPLEX(COS(-$A1244*'Med(1)'!$B$11),SIN(-$A1244*'Med(1)'!$B$11))</f>
        <v>-0.9428710735628+0.333157828421504i</v>
      </c>
      <c r="H1244" s="41"/>
      <c r="I1244" s="41"/>
      <c r="J1244" s="41"/>
      <c r="K1244" s="41"/>
      <c r="L1244" s="41">
        <f t="shared" si="166"/>
        <v>-1.4138382508434E-3</v>
      </c>
      <c r="M1244" s="41"/>
      <c r="N1244" s="41"/>
    </row>
    <row r="1245" spans="1:14" x14ac:dyDescent="0.25">
      <c r="A1245" s="41">
        <f t="shared" si="168"/>
        <v>1.2429999999999948E-3</v>
      </c>
      <c r="B1245" s="41">
        <f t="shared" si="167"/>
        <v>-0.42126582960924502</v>
      </c>
      <c r="C1245" s="41" t="str">
        <f t="shared" si="164"/>
        <v>0.784265533184626+0.620425316584224i</v>
      </c>
      <c r="D1245" s="41" t="str">
        <f>COMPLEX(COS($A1245*'Med(1)'!$B$11),SIN($A1245*'Med(1)'!$B$11))</f>
        <v>-0.919825520602678-0.392327684019381i</v>
      </c>
      <c r="E1245" s="41">
        <f>EXP(-(A1245-$A$1000)*'Med(2)'!$B$10)*$E$1000</f>
        <v>0.99999999999999512</v>
      </c>
      <c r="F1245" s="41" t="str">
        <f t="shared" si="165"/>
        <v>-0.477977424789804-0.87837212011271i</v>
      </c>
      <c r="G1245" s="41" t="str">
        <f>COMPLEX(COS(-$A1245*'Med(1)'!$B$11),SIN(-$A1245*'Med(1)'!$B$11))</f>
        <v>-0.919825520602678+0.392327684019381i</v>
      </c>
      <c r="H1245" s="41"/>
      <c r="I1245" s="41"/>
      <c r="J1245" s="41"/>
      <c r="K1245" s="41"/>
      <c r="L1245" s="41">
        <f t="shared" si="166"/>
        <v>-1.2684521484980899E-3</v>
      </c>
      <c r="M1245" s="41"/>
      <c r="N1245" s="41"/>
    </row>
    <row r="1246" spans="1:14" x14ac:dyDescent="0.25">
      <c r="A1246" s="41">
        <f t="shared" si="168"/>
        <v>1.2439999999999947E-3</v>
      </c>
      <c r="B1246" s="41">
        <f t="shared" si="167"/>
        <v>-0.36285561927384102</v>
      </c>
      <c r="C1246" s="41" t="str">
        <f t="shared" si="164"/>
        <v>0.784265533184626+0.620425316584224i</v>
      </c>
      <c r="D1246" s="41" t="str">
        <f>COMPLEX(COS($A1246*'Med(1)'!$B$11),SIN($A1246*'Med(1)'!$B$11))</f>
        <v>-0.893071075396129-0.449915607965318i</v>
      </c>
      <c r="E1246" s="41">
        <f>EXP(-(A1246-$A$1000)*'Med(2)'!$B$10)*$E$1000</f>
        <v>0.99999999999999512</v>
      </c>
      <c r="F1246" s="41" t="str">
        <f t="shared" si="165"/>
        <v>-0.421265829609245-0.906937208853858i</v>
      </c>
      <c r="G1246" s="41" t="str">
        <f>COMPLEX(COS(-$A1246*'Med(1)'!$B$11),SIN(-$A1246*'Med(1)'!$B$11))</f>
        <v>-0.893071075396129+0.449915607965318i</v>
      </c>
      <c r="H1246" s="41"/>
      <c r="I1246" s="41"/>
      <c r="J1246" s="41"/>
      <c r="K1246" s="41"/>
      <c r="L1246" s="41">
        <f t="shared" si="166"/>
        <v>-1.1179514323122401E-3</v>
      </c>
      <c r="M1246" s="41"/>
      <c r="N1246" s="41"/>
    </row>
    <row r="1247" spans="1:14" x14ac:dyDescent="0.25">
      <c r="A1247" s="41">
        <f t="shared" si="168"/>
        <v>1.2449999999999946E-3</v>
      </c>
      <c r="B1247" s="41">
        <f t="shared" si="167"/>
        <v>-0.30298231364182898</v>
      </c>
      <c r="C1247" s="41" t="str">
        <f t="shared" si="164"/>
        <v>0.784265533184626+0.620425316584224i</v>
      </c>
      <c r="D1247" s="41" t="str">
        <f>COMPLEX(COS($A1247*'Med(1)'!$B$11),SIN($A1247*'Med(1)'!$B$11))</f>
        <v>-0.862715616396372-0.505689395998994i</v>
      </c>
      <c r="E1247" s="41">
        <f>EXP(-(A1247-$A$1000)*'Med(2)'!$B$10)*$E$1000</f>
        <v>0.99999999999999512</v>
      </c>
      <c r="F1247" s="41" t="str">
        <f t="shared" si="165"/>
        <v>-0.362855619273841-0.931845373203831i</v>
      </c>
      <c r="G1247" s="41" t="str">
        <f>COMPLEX(COS(-$A1247*'Med(1)'!$B$11),SIN(-$A1247*'Med(1)'!$B$11))</f>
        <v>-0.862715616396372+0.505689395998994i</v>
      </c>
      <c r="H1247" s="41"/>
      <c r="I1247" s="41"/>
      <c r="J1247" s="41"/>
      <c r="K1247" s="41"/>
      <c r="L1247" s="41">
        <f t="shared" si="166"/>
        <v>-9.6294294665676995E-4</v>
      </c>
      <c r="M1247" s="41"/>
      <c r="N1247" s="41"/>
    </row>
    <row r="1248" spans="1:14" x14ac:dyDescent="0.25">
      <c r="A1248" s="41">
        <f t="shared" si="168"/>
        <v>1.2459999999999945E-3</v>
      </c>
      <c r="B1248" s="41">
        <f t="shared" si="167"/>
        <v>-0.241887332019426</v>
      </c>
      <c r="C1248" s="41" t="str">
        <f t="shared" si="164"/>
        <v>0.784265533184626+0.620425316584224i</v>
      </c>
      <c r="D1248" s="41" t="str">
        <f>COMPLEX(COS($A1248*'Med(1)'!$B$11),SIN($A1248*'Med(1)'!$B$11))</f>
        <v>-0.828881541953958-0.559424158763303i</v>
      </c>
      <c r="E1248" s="41">
        <f>EXP(-(A1248-$A$1000)*'Med(2)'!$B$10)*$E$1000</f>
        <v>0.99999999999999512</v>
      </c>
      <c r="F1248" s="41" t="str">
        <f t="shared" si="165"/>
        <v>-0.302982313641829-0.952996179226462i</v>
      </c>
      <c r="G1248" s="41" t="str">
        <f>COMPLEX(COS(-$A1248*'Med(1)'!$B$11),SIN(-$A1248*'Med(1)'!$B$11))</f>
        <v>-0.828881541953958+0.559424158763303i</v>
      </c>
      <c r="H1248" s="41"/>
      <c r="I1248" s="41"/>
      <c r="J1248" s="41"/>
      <c r="K1248" s="41"/>
      <c r="L1248" s="41">
        <f t="shared" si="166"/>
        <v>-8.0405171199227402E-4</v>
      </c>
      <c r="M1248" s="41"/>
      <c r="N1248" s="41"/>
    </row>
    <row r="1249" spans="1:14" x14ac:dyDescent="0.25">
      <c r="A1249" s="41">
        <f t="shared" si="168"/>
        <v>1.2469999999999944E-3</v>
      </c>
      <c r="B1249" s="41">
        <f t="shared" si="167"/>
        <v>-0.179817019717287</v>
      </c>
      <c r="C1249" s="41" t="str">
        <f t="shared" si="164"/>
        <v>0.784265533184626+0.620425316584224i</v>
      </c>
      <c r="D1249" s="41" t="str">
        <f>COMPLEX(COS($A1249*'Med(1)'!$B$11),SIN($A1249*'Med(1)'!$B$11))</f>
        <v>-0.791705276785915-0.610903228596262i</v>
      </c>
      <c r="E1249" s="41">
        <f>EXP(-(A1249-$A$1000)*'Med(2)'!$B$10)*$E$1000</f>
        <v>0.99999999999999512</v>
      </c>
      <c r="F1249" s="41" t="str">
        <f t="shared" si="165"/>
        <v>-0.241887332019426-0.970304343290554i</v>
      </c>
      <c r="G1249" s="41" t="str">
        <f>COMPLEX(COS(-$A1249*'Med(1)'!$B$11),SIN(-$A1249*'Med(1)'!$B$11))</f>
        <v>-0.791705276785915+0.610903228596262i</v>
      </c>
      <c r="H1249" s="41"/>
      <c r="I1249" s="41"/>
      <c r="J1249" s="41"/>
      <c r="K1249" s="41"/>
      <c r="L1249" s="41">
        <f t="shared" si="166"/>
        <v>-6.4191840468080796E-4</v>
      </c>
      <c r="M1249" s="41"/>
      <c r="N1249" s="41"/>
    </row>
    <row r="1250" spans="1:14" x14ac:dyDescent="0.25">
      <c r="A1250" s="41">
        <f t="shared" si="168"/>
        <v>1.2479999999999943E-3</v>
      </c>
      <c r="B1250" s="41">
        <f t="shared" si="167"/>
        <v>-0.117021654744558</v>
      </c>
      <c r="C1250" s="41" t="str">
        <f t="shared" si="164"/>
        <v>0.784265533184626+0.620425316584224i</v>
      </c>
      <c r="D1250" s="41" t="str">
        <f>COMPLEX(COS($A1250*'Med(1)'!$B$11),SIN($A1250*'Med(1)'!$B$11))</f>
        <v>-0.751336721888178-0.659919033171741i</v>
      </c>
      <c r="E1250" s="41">
        <f>EXP(-(A1250-$A$1000)*'Med(2)'!$B$10)*$E$1000</f>
        <v>0.99999999999999512</v>
      </c>
      <c r="F1250" s="41" t="str">
        <f t="shared" si="165"/>
        <v>-0.179817019717287-0.983700075947939i</v>
      </c>
      <c r="G1250" s="41" t="str">
        <f>COMPLEX(COS(-$A1250*'Med(1)'!$B$11),SIN(-$A1250*'Med(1)'!$B$11))</f>
        <v>-0.751336721888178+0.659919033171741i</v>
      </c>
      <c r="H1250" s="41"/>
      <c r="I1250" s="41"/>
      <c r="J1250" s="41"/>
      <c r="K1250" s="41"/>
      <c r="L1250" s="41">
        <f t="shared" si="166"/>
        <v>-4.77196773670265E-4</v>
      </c>
      <c r="M1250" s="41"/>
      <c r="N1250" s="41"/>
    </row>
    <row r="1251" spans="1:14" x14ac:dyDescent="0.25">
      <c r="A1251" s="41">
        <f t="shared" si="168"/>
        <v>1.2489999999999943E-3</v>
      </c>
      <c r="B1251" s="41">
        <f t="shared" si="167"/>
        <v>-5.3754438645474099E-2</v>
      </c>
      <c r="C1251" s="41" t="str">
        <f t="shared" si="164"/>
        <v>0.784265533184626+0.620425316584224i</v>
      </c>
      <c r="D1251" s="41" t="str">
        <f>COMPLEX(COS($A1251*'Med(1)'!$B$11),SIN($A1251*'Med(1)'!$B$11))</f>
        <v>-0.707938650109426-0.706273932466181i</v>
      </c>
      <c r="E1251" s="41">
        <f>EXP(-(A1251-$A$1000)*'Med(2)'!$B$10)*$E$1000</f>
        <v>0.99999999999999512</v>
      </c>
      <c r="F1251" s="41" t="str">
        <f t="shared" si="165"/>
        <v>-0.117021654744558-0.993129363336337i</v>
      </c>
      <c r="G1251" s="41" t="str">
        <f>COMPLEX(COS(-$A1251*'Med(1)'!$B$11),SIN(-$A1251*'Med(1)'!$B$11))</f>
        <v>-0.707938650109426+0.706273932466181i</v>
      </c>
      <c r="H1251" s="41"/>
      <c r="I1251" s="41"/>
      <c r="J1251" s="41"/>
      <c r="K1251" s="41"/>
      <c r="L1251" s="41">
        <f t="shared" si="166"/>
        <v>-3.1055100446807299E-4</v>
      </c>
      <c r="M1251" s="41"/>
      <c r="N1251" s="41"/>
    </row>
    <row r="1252" spans="1:14" x14ac:dyDescent="0.25">
      <c r="A1252" s="41">
        <f t="shared" si="168"/>
        <v>1.2499999999999942E-3</v>
      </c>
      <c r="B1252" s="41">
        <f t="shared" si="167"/>
        <v>9.7295244520755296E-3</v>
      </c>
      <c r="C1252" s="41" t="str">
        <f t="shared" si="164"/>
        <v>0.784265533184626+0.620425316584224i</v>
      </c>
      <c r="D1252" s="41" t="str">
        <f>COMPLEX(COS($A1252*'Med(1)'!$B$11),SIN($A1252*'Med(1)'!$B$11))</f>
        <v>-0.661686049823341-0.7497810156767i</v>
      </c>
      <c r="E1252" s="41">
        <f>EXP(-(A1252-$A$1000)*'Med(2)'!$B$10)*$E$1000</f>
        <v>0.99999999999999512</v>
      </c>
      <c r="F1252" s="41" t="str">
        <f t="shared" si="165"/>
        <v>-0.0537544386454741-0.998554184972404i</v>
      </c>
      <c r="G1252" s="41" t="str">
        <f>COMPLEX(COS(-$A1252*'Med(1)'!$B$11),SIN(-$A1252*'Med(1)'!$B$11))</f>
        <v>-0.661686049823341+0.7497810156767i</v>
      </c>
      <c r="H1252" s="41"/>
      <c r="I1252" s="41"/>
      <c r="J1252" s="41"/>
      <c r="K1252" s="41"/>
      <c r="L1252" s="41">
        <f t="shared" si="166"/>
        <v>-1.42653041032525E-4</v>
      </c>
      <c r="M1252" s="41"/>
      <c r="N1252" s="41"/>
    </row>
    <row r="1253" spans="1:14" x14ac:dyDescent="0.25">
      <c r="A1253" s="41">
        <f t="shared" si="168"/>
        <v>1.2509999999999941E-3</v>
      </c>
      <c r="B1253" s="41">
        <f t="shared" si="167"/>
        <v>7.3174256459605805E-2</v>
      </c>
      <c r="C1253" s="41" t="str">
        <f t="shared" si="164"/>
        <v>0.784265533184626+0.620425316584224i</v>
      </c>
      <c r="D1253" s="41" t="str">
        <f>COMPLEX(COS($A1253*'Med(1)'!$B$11),SIN($A1253*'Med(1)'!$B$11))</f>
        <v>-0.612765419345892-0.790264854877055i</v>
      </c>
      <c r="E1253" s="41">
        <f>EXP(-(A1253-$A$1000)*'Med(2)'!$B$10)*$E$1000</f>
        <v>0.99999999999999512</v>
      </c>
      <c r="F1253" s="41" t="str">
        <f t="shared" si="165"/>
        <v>0.00972952445207553-0.999952667056759i</v>
      </c>
      <c r="G1253" s="41" t="str">
        <f>COMPLEX(COS(-$A1253*'Med(1)'!$B$11),SIN(-$A1253*'Med(1)'!$B$11))</f>
        <v>-0.612765419345892+0.790264854877055i</v>
      </c>
      <c r="H1253" s="41"/>
      <c r="I1253" s="41"/>
      <c r="J1253" s="41"/>
      <c r="K1253" s="41"/>
      <c r="L1253" s="41">
        <f t="shared" si="166"/>
        <v>2.58201236188657E-5</v>
      </c>
      <c r="M1253" s="41"/>
      <c r="N1253" s="41"/>
    </row>
    <row r="1254" spans="1:14" x14ac:dyDescent="0.25">
      <c r="A1254" s="41">
        <f t="shared" si="168"/>
        <v>1.251999999999994E-3</v>
      </c>
      <c r="B1254" s="41">
        <f t="shared" si="167"/>
        <v>0.13632393747504101</v>
      </c>
      <c r="C1254" s="41" t="str">
        <f t="shared" ref="C1254:C1317" si="169">C1253</f>
        <v>0.784265533184626+0.620425316584224i</v>
      </c>
      <c r="D1254" s="41" t="str">
        <f>COMPLEX(COS($A1254*'Med(1)'!$B$11),SIN($A1254*'Med(1)'!$B$11))</f>
        <v>-0.561374014942538-0.827562212372759i</v>
      </c>
      <c r="E1254" s="41">
        <f>EXP(-(A1254-$A$1000)*'Med(2)'!$B$10)*$E$1000</f>
        <v>0.99999999999999512</v>
      </c>
      <c r="F1254" s="41" t="str">
        <f t="shared" si="165"/>
        <v>0.0731742564596058-0.997319170672846i</v>
      </c>
      <c r="G1254" s="41" t="str">
        <f>COMPLEX(COS(-$A1254*'Med(1)'!$B$11),SIN(-$A1254*'Med(1)'!$B$11))</f>
        <v>-0.561374014942538+0.827562212372759i</v>
      </c>
      <c r="H1254" s="41"/>
      <c r="I1254" s="41"/>
      <c r="J1254" s="41"/>
      <c r="K1254" s="41"/>
      <c r="L1254" s="41">
        <f t="shared" si="166"/>
        <v>1.9418917715989401E-4</v>
      </c>
      <c r="M1254" s="41"/>
      <c r="N1254" s="41"/>
    </row>
    <row r="1255" spans="1:14" x14ac:dyDescent="0.25">
      <c r="A1255" s="41">
        <f t="shared" si="168"/>
        <v>1.2529999999999939E-3</v>
      </c>
      <c r="B1255" s="41">
        <f t="shared" si="167"/>
        <v>0.198923937291824</v>
      </c>
      <c r="C1255" s="41" t="str">
        <f t="shared" si="169"/>
        <v>0.784265533184626+0.620425316584224i</v>
      </c>
      <c r="D1255" s="41" t="str">
        <f>COMPLEX(COS($A1255*'Med(1)'!$B$11),SIN($A1255*'Med(1)'!$B$11))</f>
        <v>-0.507719055457553-0.861522698903105i</v>
      </c>
      <c r="E1255" s="41">
        <f>EXP(-(A1255-$A$1000)*'Med(2)'!$B$10)*$E$1000</f>
        <v>0.99999999999999512</v>
      </c>
      <c r="F1255" s="41" t="str">
        <f t="shared" si="165"/>
        <v>0.136323937475041-0.990664314523993i</v>
      </c>
      <c r="G1255" s="41" t="str">
        <f>COMPLEX(COS(-$A1255*'Med(1)'!$B$11),SIN(-$A1255*'Med(1)'!$B$11))</f>
        <v>-0.507719055457553+0.861522698903105i</v>
      </c>
      <c r="H1255" s="41"/>
      <c r="I1255" s="41"/>
      <c r="J1255" s="41"/>
      <c r="K1255" s="41"/>
      <c r="L1255" s="41">
        <f t="shared" si="166"/>
        <v>3.6177522705801198E-4</v>
      </c>
      <c r="M1255" s="41"/>
      <c r="N1255" s="41"/>
    </row>
    <row r="1256" spans="1:14" x14ac:dyDescent="0.25">
      <c r="A1256" s="41">
        <f t="shared" si="168"/>
        <v>1.2539999999999938E-3</v>
      </c>
      <c r="B1256" s="41">
        <f t="shared" si="167"/>
        <v>0.26072184211110599</v>
      </c>
      <c r="C1256" s="41" t="str">
        <f t="shared" si="169"/>
        <v>0.784265533184626+0.620425316584224i</v>
      </c>
      <c r="D1256" s="41" t="str">
        <f>COMPLEX(COS($A1256*'Med(1)'!$B$11),SIN($A1256*'Med(1)'!$B$11))</f>
        <v>-0.452016886772608-0.892009380036107i</v>
      </c>
      <c r="E1256" s="41">
        <f>EXP(-(A1256-$A$1000)*'Med(2)'!$B$10)*$E$1000</f>
        <v>0.99999999999999512</v>
      </c>
      <c r="F1256" s="41" t="str">
        <f t="shared" si="165"/>
        <v>0.198923937291824-0.980014932117011i</v>
      </c>
      <c r="G1256" s="41" t="str">
        <f>COMPLEX(COS(-$A1256*'Med(1)'!$B$11),SIN(-$A1256*'Med(1)'!$B$11))</f>
        <v>-0.452016886772608+0.892009380036107i</v>
      </c>
      <c r="H1256" s="41"/>
      <c r="I1256" s="41"/>
      <c r="J1256" s="41"/>
      <c r="K1256" s="41"/>
      <c r="L1256" s="41">
        <f t="shared" si="166"/>
        <v>5.27902537983831E-4</v>
      </c>
      <c r="M1256" s="41"/>
      <c r="N1256" s="41"/>
    </row>
    <row r="1257" spans="1:14" x14ac:dyDescent="0.25">
      <c r="A1257" s="41">
        <f t="shared" si="168"/>
        <v>1.2549999999999938E-3</v>
      </c>
      <c r="B1257" s="41">
        <f t="shared" si="167"/>
        <v>0.32146847231686598</v>
      </c>
      <c r="C1257" s="41" t="str">
        <f t="shared" si="169"/>
        <v>0.784265533184626+0.620425316584224i</v>
      </c>
      <c r="D1257" s="41" t="str">
        <f>COMPLEX(COS($A1257*'Med(1)'!$B$11),SIN($A1257*'Med(1)'!$B$11))</f>
        <v>-0.394492109463471-0.918899328311356i</v>
      </c>
      <c r="E1257" s="41">
        <f>EXP(-(A1257-$A$1000)*'Med(2)'!$B$10)*$E$1000</f>
        <v>0.99999999999999512</v>
      </c>
      <c r="F1257" s="41" t="str">
        <f t="shared" si="165"/>
        <v>0.260721842111106-0.965413963564948i</v>
      </c>
      <c r="G1257" s="41" t="str">
        <f>COMPLEX(COS(-$A1257*'Med(1)'!$B$11),SIN(-$A1257*'Med(1)'!$B$11))</f>
        <v>-0.394492109463471+0.918899328311356i</v>
      </c>
      <c r="H1257" s="41"/>
      <c r="I1257" s="41"/>
      <c r="J1257" s="41"/>
      <c r="K1257" s="41"/>
      <c r="L1257" s="41">
        <f t="shared" si="166"/>
        <v>6.9190125649061095E-4</v>
      </c>
      <c r="M1257" s="41"/>
      <c r="N1257" s="41"/>
    </row>
    <row r="1258" spans="1:14" x14ac:dyDescent="0.25">
      <c r="A1258" s="41">
        <f t="shared" si="168"/>
        <v>1.2559999999999937E-3</v>
      </c>
      <c r="B1258" s="41">
        <f t="shared" si="167"/>
        <v>0.38091888721033001</v>
      </c>
      <c r="C1258" s="41" t="str">
        <f t="shared" si="169"/>
        <v>0.784265533184626+0.620425316584224i</v>
      </c>
      <c r="D1258" s="41" t="str">
        <f>COMPLEX(COS($A1258*'Med(1)'!$B$11),SIN($A1258*'Med(1)'!$B$11))</f>
        <v>-0.335376673172504-0.942084118904328i</v>
      </c>
      <c r="E1258" s="41">
        <f>EXP(-(A1258-$A$1000)*'Med(2)'!$B$10)*$E$1000</f>
        <v>0.99999999999999512</v>
      </c>
      <c r="F1258" s="41" t="str">
        <f t="shared" si="165"/>
        <v>0.321468472316866-0.946920282445281i</v>
      </c>
      <c r="G1258" s="41" t="str">
        <f>COMPLEX(COS(-$A1258*'Med(1)'!$B$11),SIN(-$A1258*'Med(1)'!$B$11))</f>
        <v>-0.335376673172504+0.942084118904328i</v>
      </c>
      <c r="H1258" s="41"/>
      <c r="I1258" s="41"/>
      <c r="J1258" s="41"/>
      <c r="K1258" s="41"/>
      <c r="L1258" s="41">
        <f t="shared" si="166"/>
        <v>8.5311011197662201E-4</v>
      </c>
      <c r="M1258" s="41"/>
      <c r="N1258" s="41"/>
    </row>
    <row r="1259" spans="1:14" x14ac:dyDescent="0.25">
      <c r="A1259" s="41">
        <f t="shared" si="168"/>
        <v>1.2569999999999936E-3</v>
      </c>
      <c r="B1259" s="41">
        <f t="shared" si="167"/>
        <v>0.438833372652359</v>
      </c>
      <c r="C1259" s="41" t="str">
        <f t="shared" si="169"/>
        <v>0.784265533184626+0.620425316584224i</v>
      </c>
      <c r="D1259" s="41" t="str">
        <f>COMPLEX(COS($A1259*'Med(1)'!$B$11),SIN($A1259*'Med(1)'!$B$11))</f>
        <v>-0.274908941348418-0.96147026681364i</v>
      </c>
      <c r="E1259" s="41">
        <f>EXP(-(A1259-$A$1000)*'Med(2)'!$B$10)*$E$1000</f>
        <v>0.99999999999999512</v>
      </c>
      <c r="F1259" s="41" t="str">
        <f t="shared" si="165"/>
        <v>0.38091888721033-0.924608458411686i</v>
      </c>
      <c r="G1259" s="41" t="str">
        <f>COMPLEX(COS(-$A1259*'Med(1)'!$B$11),SIN(-$A1259*'Med(1)'!$B$11))</f>
        <v>-0.274908941348418+0.96147026681364i</v>
      </c>
      <c r="H1259" s="41"/>
      <c r="I1259" s="41"/>
      <c r="J1259" s="41"/>
      <c r="K1259" s="41"/>
      <c r="L1259" s="41">
        <f t="shared" si="166"/>
        <v>1.01087908304022E-3</v>
      </c>
      <c r="M1259" s="41"/>
      <c r="N1259" s="41"/>
    </row>
    <row r="1260" spans="1:14" x14ac:dyDescent="0.25">
      <c r="A1260" s="41">
        <f t="shared" si="168"/>
        <v>1.2579999999999935E-3</v>
      </c>
      <c r="B1260" s="41">
        <f t="shared" si="167"/>
        <v>0.49497840763138301</v>
      </c>
      <c r="C1260" s="41" t="str">
        <f t="shared" si="169"/>
        <v>0.784265533184626+0.620425316584224i</v>
      </c>
      <c r="D1260" s="41" t="str">
        <f>COMPLEX(COS($A1260*'Med(1)'!$B$11),SIN($A1260*'Med(1)'!$B$11))</f>
        <v>-0.213332730124473-0.976979603808411i</v>
      </c>
      <c r="E1260" s="41">
        <f>EXP(-(A1260-$A$1000)*'Med(2)'!$B$10)*$E$1000</f>
        <v>0.99999999999999512</v>
      </c>
      <c r="F1260" s="41" t="str">
        <f t="shared" si="165"/>
        <v>0.438833372652359-0.898568456516557i</v>
      </c>
      <c r="G1260" s="41" t="str">
        <f>COMPLEX(COS(-$A1260*'Med(1)'!$B$11),SIN(-$A1260*'Med(1)'!$B$11))</f>
        <v>-0.213332730124473+0.976979603808411i</v>
      </c>
      <c r="H1260" s="41"/>
      <c r="I1260" s="41"/>
      <c r="J1260" s="41"/>
      <c r="K1260" s="41"/>
      <c r="L1260" s="41">
        <f t="shared" si="166"/>
        <v>1.16457201847626E-3</v>
      </c>
      <c r="M1260" s="41"/>
      <c r="N1260" s="41"/>
    </row>
    <row r="1261" spans="1:14" x14ac:dyDescent="0.25">
      <c r="A1261" s="41">
        <f t="shared" si="168"/>
        <v>1.2589999999999934E-3</v>
      </c>
      <c r="B1261" s="41">
        <f t="shared" si="167"/>
        <v>0.54912760585974996</v>
      </c>
      <c r="C1261" s="41" t="str">
        <f t="shared" si="169"/>
        <v>0.784265533184626+0.620425316584224i</v>
      </c>
      <c r="D1261" s="41" t="str">
        <f>COMPLEX(COS($A1261*'Med(1)'!$B$11),SIN($A1261*'Med(1)'!$B$11))</f>
        <v>-0.150896325210604-0.988549593615786i</v>
      </c>
      <c r="E1261" s="41">
        <f>EXP(-(A1261-$A$1000)*'Med(2)'!$B$10)*$E$1000</f>
        <v>0.99999999999999512</v>
      </c>
      <c r="F1261" s="41" t="str">
        <f t="shared" ref="F1261:F1324" si="170">IMPRODUCT(IMPRODUCT($C1261,IMPRODUCT($D1261,$E1261)),$R$998)</f>
        <v>0.494978407631383-0.86890527445671i</v>
      </c>
      <c r="G1261" s="41" t="str">
        <f>COMPLEX(COS(-$A1261*'Med(1)'!$B$11),SIN(-$A1261*'Med(1)'!$B$11))</f>
        <v>-0.150896325210604+0.988549593615786i</v>
      </c>
      <c r="H1261" s="41"/>
      <c r="I1261" s="41"/>
      <c r="J1261" s="41"/>
      <c r="K1261" s="41"/>
      <c r="L1261" s="41">
        <f t="shared" si="166"/>
        <v>1.31356920234527E-3</v>
      </c>
      <c r="M1261" s="41"/>
      <c r="N1261" s="41"/>
    </row>
    <row r="1262" spans="1:14" x14ac:dyDescent="0.25">
      <c r="A1262" s="41">
        <f t="shared" si="168"/>
        <v>1.2599999999999933E-3</v>
      </c>
      <c r="B1262" s="41">
        <f t="shared" si="167"/>
        <v>0.60106262860151605</v>
      </c>
      <c r="C1262" s="41" t="str">
        <f t="shared" si="169"/>
        <v>0.784265533184626+0.620425316584224i</v>
      </c>
      <c r="D1262" s="41" t="str">
        <f>COMPLEX(COS($A1262*'Med(1)'!$B$11),SIN($A1262*'Med(1)'!$B$11))</f>
        <v>-0.0878514807633111-0.996133584077805i</v>
      </c>
      <c r="E1262" s="41">
        <f>EXP(-(A1262-$A$1000)*'Med(2)'!$B$10)*$E$1000</f>
        <v>0.99999999999999512</v>
      </c>
      <c r="F1262" s="41" t="str">
        <f t="shared" si="170"/>
        <v>0.54912760585975-0.835738519204858i</v>
      </c>
      <c r="G1262" s="41" t="str">
        <f>COMPLEX(COS(-$A1262*'Med(1)'!$B$11),SIN(-$A1262*'Med(1)'!$B$11))</f>
        <v>-0.0878514807633111+0.996133584077805i</v>
      </c>
      <c r="H1262" s="41"/>
      <c r="I1262" s="41"/>
      <c r="J1262" s="41"/>
      <c r="K1262" s="41"/>
      <c r="L1262" s="41">
        <f t="shared" si="166"/>
        <v>1.45726985277333E-3</v>
      </c>
      <c r="M1262" s="41"/>
      <c r="N1262" s="41"/>
    </row>
    <row r="1263" spans="1:14" x14ac:dyDescent="0.25">
      <c r="A1263" s="41">
        <f t="shared" si="168"/>
        <v>1.2609999999999932E-3</v>
      </c>
      <c r="B1263" s="41">
        <f t="shared" si="167"/>
        <v>0.65057406505120696</v>
      </c>
      <c r="C1263" s="41" t="str">
        <f t="shared" si="169"/>
        <v>0.784265533184626+0.620425316584224i</v>
      </c>
      <c r="D1263" s="41" t="str">
        <f>COMPLEX(COS($A1263*'Med(1)'!$B$11),SIN($A1263*'Med(1)'!$B$11))</f>
        <v>-0.0244524042703295-0.999700995260783i</v>
      </c>
      <c r="E1263" s="41">
        <f>EXP(-(A1263-$A$1000)*'Med(2)'!$B$10)*$E$1000</f>
        <v>0.99999999999999512</v>
      </c>
      <c r="F1263" s="41" t="str">
        <f t="shared" si="170"/>
        <v>0.601062628601516-0.79920192473406i</v>
      </c>
      <c r="G1263" s="41" t="str">
        <f>COMPLEX(COS(-$A1263*'Med(1)'!$B$11),SIN(-$A1263*'Med(1)'!$B$11))</f>
        <v>-0.0244524042703295+0.999700995260783i</v>
      </c>
      <c r="H1263" s="41"/>
      <c r="I1263" s="41"/>
      <c r="J1263" s="41"/>
      <c r="K1263" s="41"/>
      <c r="L1263" s="41">
        <f t="shared" si="166"/>
        <v>1.59509454440612E-3</v>
      </c>
      <c r="M1263" s="41"/>
      <c r="N1263" s="41"/>
    </row>
    <row r="1264" spans="1:14" x14ac:dyDescent="0.25">
      <c r="A1264" s="41">
        <f t="shared" si="168"/>
        <v>1.2619999999999932E-3</v>
      </c>
      <c r="B1264" s="41">
        <f t="shared" si="167"/>
        <v>0.69746227671365602</v>
      </c>
      <c r="C1264" s="41" t="str">
        <f t="shared" si="169"/>
        <v>0.784265533184626+0.620425316584224i</v>
      </c>
      <c r="D1264" s="41" t="str">
        <f>COMPLEX(COS($A1264*'Med(1)'!$B$11),SIN($A1264*'Med(1)'!$B$11))</f>
        <v>0.0390452684570175-0.999237442758787i</v>
      </c>
      <c r="E1264" s="41">
        <f>EXP(-(A1264-$A$1000)*'Med(2)'!$B$10)*$E$1000</f>
        <v>0.99999999999999512</v>
      </c>
      <c r="F1264" s="41" t="str">
        <f t="shared" si="170"/>
        <v>0.650574065051207-0.759442812779697i</v>
      </c>
      <c r="G1264" s="41" t="str">
        <f>COMPLEX(COS(-$A1264*'Med(1)'!$B$11),SIN(-$A1264*'Med(1)'!$B$11))</f>
        <v>0.0390452684570175+0.999237442758787i</v>
      </c>
      <c r="H1264" s="41"/>
      <c r="I1264" s="41"/>
      <c r="J1264" s="41"/>
      <c r="K1264" s="41"/>
      <c r="L1264" s="41">
        <f t="shared" si="166"/>
        <v>1.7264875447501301E-3</v>
      </c>
      <c r="M1264" s="41"/>
      <c r="N1264" s="41"/>
    </row>
    <row r="1265" spans="1:14" x14ac:dyDescent="0.25">
      <c r="A1265" s="41">
        <f t="shared" si="168"/>
        <v>1.2629999999999931E-3</v>
      </c>
      <c r="B1265" s="41">
        <f t="shared" si="167"/>
        <v>0.74153820238018198</v>
      </c>
      <c r="C1265" s="41" t="str">
        <f t="shared" si="169"/>
        <v>0.784265533184626+0.620425316584224i</v>
      </c>
      <c r="D1265" s="41" t="str">
        <f>COMPLEX(COS($A1265*'Med(1)'!$B$11),SIN($A1265*'Med(1)'!$B$11))</f>
        <v>0.102385504050709-0.994744795693992i</v>
      </c>
      <c r="E1265" s="41">
        <f>EXP(-(A1265-$A$1000)*'Med(2)'!$B$10)*$E$1000</f>
        <v>0.99999999999999512</v>
      </c>
      <c r="F1265" s="41" t="str">
        <f t="shared" si="170"/>
        <v>0.697462276713656-0.716621498813281i</v>
      </c>
      <c r="G1265" s="41" t="str">
        <f>COMPLEX(COS(-$A1265*'Med(1)'!$B$11),SIN(-$A1265*'Med(1)'!$B$11))</f>
        <v>0.102385504050709+0.994744795693992i</v>
      </c>
      <c r="H1265" s="41"/>
      <c r="I1265" s="41"/>
      <c r="J1265" s="41"/>
      <c r="K1265" s="41"/>
      <c r="L1265" s="41">
        <f t="shared" si="166"/>
        <v>1.85091905498018E-3</v>
      </c>
      <c r="M1265" s="41"/>
      <c r="N1265" s="41"/>
    </row>
    <row r="1266" spans="1:14" x14ac:dyDescent="0.25">
      <c r="A1266" s="41">
        <f t="shared" si="168"/>
        <v>1.263999999999993E-3</v>
      </c>
      <c r="B1266" s="41">
        <f t="shared" si="167"/>
        <v>0.78262412045545304</v>
      </c>
      <c r="C1266" s="41" t="str">
        <f t="shared" si="169"/>
        <v>0.784265533184626+0.620425316584224i</v>
      </c>
      <c r="D1266" s="41" t="str">
        <f>COMPLEX(COS($A1266*'Med(1)'!$B$11),SIN($A1266*'Med(1)'!$B$11))</f>
        <v>0.165312903955863-0.986241169180074i</v>
      </c>
      <c r="E1266" s="41">
        <f>EXP(-(A1266-$A$1000)*'Med(2)'!$B$10)*$E$1000</f>
        <v>0.99999999999999512</v>
      </c>
      <c r="F1266" s="41" t="str">
        <f t="shared" si="170"/>
        <v>0.741538202380182-0.670910645623363i</v>
      </c>
      <c r="G1266" s="41" t="str">
        <f>COMPLEX(COS(-$A1266*'Med(1)'!$B$11),SIN(-$A1266*'Med(1)'!$B$11))</f>
        <v>0.165312903955863+0.986241169180074i</v>
      </c>
      <c r="H1266" s="41"/>
      <c r="I1266" s="41"/>
      <c r="J1266" s="41"/>
      <c r="K1266" s="41"/>
      <c r="L1266" s="41">
        <f t="shared" si="166"/>
        <v>1.9678873461778999E-3</v>
      </c>
      <c r="M1266" s="41"/>
      <c r="N1266" s="41"/>
    </row>
    <row r="1267" spans="1:14" x14ac:dyDescent="0.25">
      <c r="A1267" s="41">
        <f t="shared" si="168"/>
        <v>1.2649999999999929E-3</v>
      </c>
      <c r="B1267" s="41">
        <f t="shared" si="167"/>
        <v>0.82055436556100902</v>
      </c>
      <c r="C1267" s="41" t="str">
        <f t="shared" si="169"/>
        <v>0.784265533184626+0.620425316584224i</v>
      </c>
      <c r="D1267" s="41" t="str">
        <f>COMPLEX(COS($A1267*'Med(1)'!$B$11),SIN($A1267*'Med(1)'!$B$11))</f>
        <v>0.227573734241038-0.973760851278993i</v>
      </c>
      <c r="E1267" s="41">
        <f>EXP(-(A1267-$A$1000)*'Med(2)'!$B$10)*$E$1000</f>
        <v>0.99999999999999512</v>
      </c>
      <c r="F1267" s="41" t="str">
        <f t="shared" si="170"/>
        <v>0.782624120455453-0.622494567109881i</v>
      </c>
      <c r="G1267" s="41" t="str">
        <f>COMPLEX(COS(-$A1267*'Med(1)'!$B$11),SIN(-$A1267*'Med(1)'!$B$11))</f>
        <v>0.227573734241038+0.973760851278993i</v>
      </c>
      <c r="H1267" s="41"/>
      <c r="I1267" s="41"/>
      <c r="J1267" s="41"/>
      <c r="K1267" s="41"/>
      <c r="L1267" s="41">
        <f t="shared" si="166"/>
        <v>2.0769207823877998E-3</v>
      </c>
      <c r="M1267" s="41"/>
      <c r="N1267" s="41"/>
    </row>
    <row r="1268" spans="1:14" x14ac:dyDescent="0.25">
      <c r="A1268" s="41">
        <f t="shared" si="168"/>
        <v>1.2659999999999928E-3</v>
      </c>
      <c r="B1268" s="41">
        <f t="shared" si="167"/>
        <v>0.85517599652613896</v>
      </c>
      <c r="C1268" s="41" t="str">
        <f t="shared" si="169"/>
        <v>0.784265533184626+0.620425316584224i</v>
      </c>
      <c r="D1268" s="41" t="str">
        <f>COMPLEX(COS($A1268*'Med(1)'!$B$11),SIN($A1268*'Med(1)'!$B$11))</f>
        <v>0.288916948696351-0.957354164745728i</v>
      </c>
      <c r="E1268" s="41">
        <f>EXP(-(A1268-$A$1000)*'Med(2)'!$B$10)*$E$1000</f>
        <v>0.99999999999999512</v>
      </c>
      <c r="F1268" s="41" t="str">
        <f t="shared" si="170"/>
        <v>0.820554365561009-0.571568485099346i</v>
      </c>
      <c r="G1268" s="41" t="str">
        <f>COMPLEX(COS(-$A1268*'Med(1)'!$B$11),SIN(-$A1268*'Med(1)'!$B$11))</f>
        <v>0.288916948696351+0.957354164745728i</v>
      </c>
      <c r="H1268" s="41"/>
      <c r="I1268" s="41"/>
      <c r="J1268" s="41"/>
      <c r="K1268" s="41"/>
      <c r="L1268" s="41">
        <f t="shared" ref="L1268:L1331" si="171">IMREAL(IMDIV(F1268,$P$28))</f>
        <v>2.1775797223332598E-3</v>
      </c>
      <c r="M1268" s="41"/>
      <c r="N1268" s="41"/>
    </row>
    <row r="1269" spans="1:14" x14ac:dyDescent="0.25">
      <c r="A1269" s="41">
        <f t="shared" si="168"/>
        <v>1.2669999999999927E-3</v>
      </c>
      <c r="B1269" s="41">
        <f t="shared" si="167"/>
        <v>0.88634941307255</v>
      </c>
      <c r="C1269" s="41" t="str">
        <f t="shared" si="169"/>
        <v>0.784265533184626+0.620425316584224i</v>
      </c>
      <c r="D1269" s="41" t="str">
        <f>COMPLEX(COS($A1269*'Med(1)'!$B$11),SIN($A1269*'Med(1)'!$B$11))</f>
        <v>0.349095201094333-0.9370872641184i</v>
      </c>
      <c r="E1269" s="41">
        <f>EXP(-(A1269-$A$1000)*'Med(2)'!$B$10)*$E$1000</f>
        <v>0.99999999999999512</v>
      </c>
      <c r="F1269" s="41" t="str">
        <f t="shared" si="170"/>
        <v>0.855175996526139-0.518337742177352i</v>
      </c>
      <c r="G1269" s="41" t="str">
        <f>COMPLEX(COS(-$A1269*'Med(1)'!$B$11),SIN(-$A1269*'Med(1)'!$B$11))</f>
        <v>0.349095201094333+0.9370872641184i</v>
      </c>
      <c r="H1269" s="41"/>
      <c r="I1269" s="41"/>
      <c r="J1269" s="41"/>
      <c r="K1269" s="41"/>
      <c r="L1269" s="41">
        <f t="shared" si="171"/>
        <v>2.2694582921245899E-3</v>
      </c>
      <c r="M1269" s="41"/>
      <c r="N1269" s="41"/>
    </row>
    <row r="1270" spans="1:14" x14ac:dyDescent="0.25">
      <c r="A1270" s="41">
        <f t="shared" si="168"/>
        <v>1.2679999999999927E-3</v>
      </c>
      <c r="B1270" s="41">
        <f t="shared" si="167"/>
        <v>0.91394891870636696</v>
      </c>
      <c r="C1270" s="41" t="str">
        <f t="shared" si="169"/>
        <v>0.784265533184626+0.620425316584224i</v>
      </c>
      <c r="D1270" s="41" t="str">
        <f>COMPLEX(COS($A1270*'Med(1)'!$B$11),SIN($A1270*'Med(1)'!$B$11))</f>
        <v>0.407865842531742-0.913041868971994i</v>
      </c>
      <c r="E1270" s="41">
        <f>EXP(-(A1270-$A$1000)*'Med(2)'!$B$10)*$E$1000</f>
        <v>0.99999999999999512</v>
      </c>
      <c r="F1270" s="41" t="str">
        <f t="shared" si="170"/>
        <v>0.88634941307255-0.463016973712559i</v>
      </c>
      <c r="G1270" s="41" t="str">
        <f>COMPLEX(COS(-$A1270*'Med(1)'!$B$11),SIN(-$A1270*'Med(1)'!$B$11))</f>
        <v>0.407865842531742+0.913041868971994i</v>
      </c>
      <c r="H1270" s="41"/>
      <c r="I1270" s="41"/>
      <c r="J1270" s="41"/>
      <c r="K1270" s="41"/>
      <c r="L1270" s="41">
        <f t="shared" si="171"/>
        <v>2.35218602181121E-3</v>
      </c>
      <c r="M1270" s="41"/>
      <c r="N1270" s="41"/>
    </row>
    <row r="1271" spans="1:14" x14ac:dyDescent="0.25">
      <c r="A1271" s="41">
        <f t="shared" si="168"/>
        <v>1.2689999999999926E-3</v>
      </c>
      <c r="B1271" s="41">
        <f t="shared" si="167"/>
        <v>0.93786322754764995</v>
      </c>
      <c r="C1271" s="41" t="str">
        <f t="shared" si="169"/>
        <v>0.784265533184626+0.620425316584224i</v>
      </c>
      <c r="D1271" s="41" t="str">
        <f>COMPLEX(COS($A1271*'Med(1)'!$B$11),SIN($A1271*'Med(1)'!$B$11))</f>
        <v>0.464991899831114-0.885314934411168i</v>
      </c>
      <c r="E1271" s="41">
        <f>EXP(-(A1271-$A$1000)*'Med(2)'!$B$10)*$E$1000</f>
        <v>0.99999999999999512</v>
      </c>
      <c r="F1271" s="41" t="str">
        <f t="shared" si="170"/>
        <v>0.913948918706367-0.405829242410466i</v>
      </c>
      <c r="G1271" s="41" t="str">
        <f>COMPLEX(COS(-$A1271*'Med(1)'!$B$11),SIN(-$A1271*'Med(1)'!$B$11))</f>
        <v>0.464991899831114+0.885314934411168i</v>
      </c>
      <c r="H1271" s="41"/>
      <c r="I1271" s="41"/>
      <c r="J1271" s="41"/>
      <c r="K1271" s="41"/>
      <c r="L1271" s="41">
        <f t="shared" si="171"/>
        <v>2.4254293391793801E-3</v>
      </c>
      <c r="M1271" s="41"/>
      <c r="N1271" s="41"/>
    </row>
    <row r="1272" spans="1:14" x14ac:dyDescent="0.25">
      <c r="A1272" s="41">
        <f t="shared" si="168"/>
        <v>1.2699999999999925E-3</v>
      </c>
      <c r="B1272" s="41">
        <f t="shared" si="167"/>
        <v>0.95799591305391696</v>
      </c>
      <c r="C1272" s="41" t="str">
        <f t="shared" si="169"/>
        <v>0.784265533184626+0.620425316584224i</v>
      </c>
      <c r="D1272" s="41" t="str">
        <f>COMPLEX(COS($A1272*'Med(1)'!$B$11),SIN($A1272*'Med(1)'!$B$11))</f>
        <v>0.520243031056677-0.854018260130872i</v>
      </c>
      <c r="E1272" s="41">
        <f>EXP(-(A1272-$A$1000)*'Med(2)'!$B$10)*$E$1000</f>
        <v>0.999999999999995</v>
      </c>
      <c r="F1272" s="41" t="str">
        <f t="shared" si="170"/>
        <v>0.93786322754765-0.347005138886869i</v>
      </c>
      <c r="G1272" s="41" t="str">
        <f>COMPLEX(COS(-$A1272*'Med(1)'!$B$11),SIN(-$A1272*'Med(1)'!$B$11))</f>
        <v>0.520243031056677+0.854018260130872i</v>
      </c>
      <c r="H1272" s="41"/>
      <c r="I1272" s="41"/>
      <c r="J1272" s="41"/>
      <c r="K1272" s="41"/>
      <c r="L1272" s="41">
        <f t="shared" si="171"/>
        <v>2.4888929147717101E-3</v>
      </c>
      <c r="M1272" s="41"/>
      <c r="N1272" s="41"/>
    </row>
    <row r="1273" spans="1:14" x14ac:dyDescent="0.25">
      <c r="A1273" s="41">
        <f t="shared" si="168"/>
        <v>1.2709999999999924E-3</v>
      </c>
      <c r="B1273" s="41">
        <f t="shared" si="167"/>
        <v>0.97426579682828796</v>
      </c>
      <c r="C1273" s="41" t="str">
        <f t="shared" si="169"/>
        <v>0.784265533184626+0.620425316584224i</v>
      </c>
      <c r="D1273" s="41" t="str">
        <f>COMPLEX(COS($A1273*'Med(1)'!$B$11),SIN($A1273*'Med(1)'!$B$11))</f>
        <v>0.573396454292059-0.81927803962104i</v>
      </c>
      <c r="E1273" s="41">
        <f>EXP(-(A1273-$A$1000)*'Med(2)'!$B$10)*$E$1000</f>
        <v>0.999999999999995</v>
      </c>
      <c r="F1273" s="41" t="str">
        <f t="shared" si="170"/>
        <v>0.957995913053917-0.286781851887426i</v>
      </c>
      <c r="G1273" s="41" t="str">
        <f>COMPLEX(COS(-$A1273*'Med(1)'!$B$11),SIN(-$A1273*'Med(1)'!$B$11))</f>
        <v>0.573396454292059+0.81927803962104i</v>
      </c>
      <c r="H1273" s="41"/>
      <c r="I1273" s="41"/>
      <c r="J1273" s="41"/>
      <c r="K1273" s="41"/>
      <c r="L1273" s="41">
        <f t="shared" si="171"/>
        <v>2.54232085270558E-3</v>
      </c>
      <c r="M1273" s="41"/>
      <c r="N1273" s="41"/>
    </row>
    <row r="1274" spans="1:14" x14ac:dyDescent="0.25">
      <c r="A1274" s="41">
        <f t="shared" si="168"/>
        <v>1.2719999999999923E-3</v>
      </c>
      <c r="B1274" s="41">
        <f t="shared" si="167"/>
        <v>0.98660727594451703</v>
      </c>
      <c r="C1274" s="41" t="str">
        <f t="shared" si="169"/>
        <v>0.784265533184626+0.620425316584224i</v>
      </c>
      <c r="D1274" s="41" t="str">
        <f>COMPLEX(COS($A1274*'Med(1)'!$B$11),SIN($A1274*'Med(1)'!$B$11))</f>
        <v>0.624237845934704-0.781234351333069i</v>
      </c>
      <c r="E1274" s="41">
        <f>EXP(-(A1274-$A$1000)*'Med(2)'!$B$10)*$E$1000</f>
        <v>0.999999999999995</v>
      </c>
      <c r="F1274" s="41" t="str">
        <f t="shared" si="170"/>
        <v>0.974265796828288-0.225402211902481i</v>
      </c>
      <c r="G1274" s="41" t="str">
        <f>COMPLEX(COS(-$A1274*'Med(1)'!$B$11),SIN(-$A1274*'Med(1)'!$B$11))</f>
        <v>0.624237845934704+0.781234351333069i</v>
      </c>
      <c r="H1274" s="41"/>
      <c r="I1274" s="41"/>
      <c r="J1274" s="41"/>
      <c r="K1274" s="41"/>
      <c r="L1274" s="41">
        <f t="shared" si="171"/>
        <v>2.5854977224886899E-3</v>
      </c>
      <c r="M1274" s="41"/>
      <c r="N1274" s="41"/>
    </row>
    <row r="1275" spans="1:14" x14ac:dyDescent="0.25">
      <c r="A1275" s="41">
        <f t="shared" si="168"/>
        <v>1.2729999999999922E-3</v>
      </c>
      <c r="B1275" s="41">
        <f t="shared" si="167"/>
        <v>0.99497058746911904</v>
      </c>
      <c r="C1275" s="41" t="str">
        <f t="shared" si="169"/>
        <v>0.784265533184626+0.620425316584224i</v>
      </c>
      <c r="D1275" s="41" t="str">
        <f>COMPLEX(COS($A1275*'Med(1)'!$B$11),SIN($A1275*'Med(1)'!$B$11))</f>
        <v>0.672562204884884-0.740040593859812i</v>
      </c>
      <c r="E1275" s="41">
        <f>EXP(-(A1275-$A$1000)*'Med(2)'!$B$10)*$E$1000</f>
        <v>0.999999999999995</v>
      </c>
      <c r="F1275" s="41" t="str">
        <f t="shared" si="170"/>
        <v>0.986607275944517-0.163113712033444i</v>
      </c>
      <c r="G1275" s="41" t="str">
        <f>COMPLEX(COS(-$A1275*'Med(1)'!$B$11),SIN(-$A1275*'Med(1)'!$B$11))</f>
        <v>0.672562204884884+0.740040593859812i</v>
      </c>
      <c r="H1275" s="41"/>
      <c r="I1275" s="41"/>
      <c r="J1275" s="41"/>
      <c r="K1275" s="41"/>
      <c r="L1275" s="41">
        <f t="shared" si="171"/>
        <v>2.61824942767123E-3</v>
      </c>
      <c r="M1275" s="41"/>
      <c r="N1275" s="41"/>
    </row>
    <row r="1276" spans="1:14" x14ac:dyDescent="0.25">
      <c r="A1276" s="41">
        <f t="shared" si="168"/>
        <v>1.2739999999999922E-3</v>
      </c>
      <c r="B1276" s="41">
        <f t="shared" si="167"/>
        <v>0.99932200911392899</v>
      </c>
      <c r="C1276" s="41" t="str">
        <f t="shared" si="169"/>
        <v>0.784265533184626+0.620425316584224i</v>
      </c>
      <c r="D1276" s="41" t="str">
        <f>COMPLEX(COS($A1276*'Med(1)'!$B$11),SIN($A1276*'Med(1)'!$B$11))</f>
        <v>0.718174679144913-0.695862867406432i</v>
      </c>
      <c r="E1276" s="41">
        <f>EXP(-(A1276-$A$1000)*'Med(2)'!$B$10)*$E$1000</f>
        <v>0.999999999999995</v>
      </c>
      <c r="F1276" s="41" t="str">
        <f t="shared" si="170"/>
        <v>0.994970587469119-0.100167510058632i</v>
      </c>
      <c r="G1276" s="41" t="str">
        <f>COMPLEX(COS(-$A1276*'Med(1)'!$B$11),SIN(-$A1276*'Med(1)'!$B$11))</f>
        <v>0.718174679144913+0.695862867406432i</v>
      </c>
      <c r="H1276" s="41"/>
      <c r="I1276" s="41"/>
      <c r="J1276" s="41"/>
      <c r="K1276" s="41"/>
      <c r="L1276" s="41">
        <f t="shared" si="171"/>
        <v>2.6404439078322999E-3</v>
      </c>
      <c r="M1276" s="41"/>
      <c r="N1276" s="41"/>
    </row>
    <row r="1277" spans="1:14" x14ac:dyDescent="0.25">
      <c r="A1277" s="41">
        <f t="shared" si="168"/>
        <v>1.2749999999999921E-3</v>
      </c>
      <c r="B1277" s="41">
        <f t="shared" si="167"/>
        <v>0.99964399521007696</v>
      </c>
      <c r="C1277" s="41" t="str">
        <f t="shared" si="169"/>
        <v>0.784265533184626+0.620425316584224i</v>
      </c>
      <c r="D1277" s="41" t="str">
        <f>COMPLEX(COS($A1277*'Med(1)'!$B$11),SIN($A1277*'Med(1)'!$B$11))</f>
        <v>0.760891351495345-0.648879304046283i</v>
      </c>
      <c r="E1277" s="41">
        <f>EXP(-(A1277-$A$1000)*'Med(2)'!$B$10)*$E$1000</f>
        <v>0.999999999999995</v>
      </c>
      <c r="F1277" s="41" t="str">
        <f t="shared" si="170"/>
        <v>0.999322009113929-0.0368174157226299i</v>
      </c>
      <c r="G1277" s="41" t="str">
        <f>COMPLEX(COS(-$A1277*'Med(1)'!$B$11),SIN(-$A1277*'Med(1)'!$B$11))</f>
        <v>0.760891351495345+0.648879304046283i</v>
      </c>
      <c r="H1277" s="41"/>
      <c r="I1277" s="41"/>
      <c r="J1277" s="41"/>
      <c r="K1277" s="41"/>
      <c r="L1277" s="41">
        <f t="shared" si="171"/>
        <v>2.65199167106988E-3</v>
      </c>
      <c r="M1277" s="41"/>
      <c r="N1277" s="41"/>
    </row>
    <row r="1278" spans="1:14" x14ac:dyDescent="0.25">
      <c r="A1278" s="41">
        <f t="shared" si="168"/>
        <v>1.275999999999992E-3</v>
      </c>
      <c r="B1278" s="41">
        <f t="shared" si="167"/>
        <v>0.99593524745510598</v>
      </c>
      <c r="C1278" s="41" t="str">
        <f t="shared" si="169"/>
        <v>0.784265533184626+0.620425316584224i</v>
      </c>
      <c r="D1278" s="41" t="str">
        <f>COMPLEX(COS($A1278*'Med(1)'!$B$11),SIN($A1278*'Med(1)'!$B$11))</f>
        <v>0.800539981080361-0.599279349462215i</v>
      </c>
      <c r="E1278" s="41">
        <f>EXP(-(A1278-$A$1000)*'Med(2)'!$B$10)*$E$1000</f>
        <v>0.999999999999995</v>
      </c>
      <c r="F1278" s="41" t="str">
        <f t="shared" si="170"/>
        <v>0.999643995210077+0.0266811326675916i</v>
      </c>
      <c r="G1278" s="41" t="str">
        <f>COMPLEX(COS(-$A1278*'Med(1)'!$B$11),SIN(-$A1278*'Med(1)'!$B$11))</f>
        <v>0.800539981080361+0.599279349462215i</v>
      </c>
      <c r="H1278" s="41"/>
      <c r="I1278" s="41"/>
      <c r="J1278" s="41"/>
      <c r="K1278" s="41"/>
      <c r="L1278" s="41">
        <f t="shared" si="171"/>
        <v>2.6528461548472799E-3</v>
      </c>
      <c r="M1278" s="41"/>
      <c r="N1278" s="41"/>
    </row>
    <row r="1279" spans="1:14" x14ac:dyDescent="0.25">
      <c r="A1279" s="41">
        <f t="shared" si="168"/>
        <v>1.2769999999999919E-3</v>
      </c>
      <c r="B1279" s="41">
        <f t="shared" si="167"/>
        <v>0.98821072014794198</v>
      </c>
      <c r="C1279" s="41" t="str">
        <f t="shared" si="169"/>
        <v>0.784265533184626+0.620425316584224i</v>
      </c>
      <c r="D1279" s="41" t="str">
        <f>COMPLEX(COS($A1279*'Med(1)'!$B$11),SIN($A1279*'Med(1)'!$B$11))</f>
        <v>0.836960697912068-0.5472629990695i</v>
      </c>
      <c r="E1279" s="41">
        <f>EXP(-(A1279-$A$1000)*'Med(2)'!$B$10)*$E$1000</f>
        <v>0.999999999999995</v>
      </c>
      <c r="F1279" s="41" t="str">
        <f t="shared" si="170"/>
        <v>0.995935247455106+0.0900720982131887i</v>
      </c>
      <c r="G1279" s="41" t="str">
        <f>COMPLEX(COS(-$A1279*'Med(1)'!$B$11),SIN(-$A1279*'Med(1)'!$B$11))</f>
        <v>0.836960697912068+0.5472629990695i</v>
      </c>
      <c r="H1279" s="41"/>
      <c r="I1279" s="41"/>
      <c r="J1279" s="41"/>
      <c r="K1279" s="41"/>
      <c r="L1279" s="41">
        <f t="shared" si="171"/>
        <v>2.6430039137412299E-3</v>
      </c>
      <c r="M1279" s="41"/>
      <c r="N1279" s="41"/>
    </row>
    <row r="1280" spans="1:14" x14ac:dyDescent="0.25">
      <c r="A1280" s="41">
        <f t="shared" si="168"/>
        <v>1.2779999999999918E-3</v>
      </c>
      <c r="B1280" s="41">
        <f t="shared" si="167"/>
        <v>0.97650155989062004</v>
      </c>
      <c r="C1280" s="41" t="str">
        <f t="shared" si="169"/>
        <v>0.784265533184626+0.620425316584224i</v>
      </c>
      <c r="D1280" s="41" t="str">
        <f>COMPLEX(COS($A1280*'Med(1)'!$B$11),SIN($A1280*'Med(1)'!$B$11))</f>
        <v>0.870006647493332-0.493039991600493i</v>
      </c>
      <c r="E1280" s="41">
        <f>EXP(-(A1280-$A$1000)*'Med(2)'!$B$10)*$E$1000</f>
        <v>0.999999999999995</v>
      </c>
      <c r="F1280" s="41" t="str">
        <f t="shared" si="170"/>
        <v>0.988210720147942+0.153099877807525i</v>
      </c>
      <c r="G1280" s="41" t="str">
        <f>COMPLEX(COS(-$A1280*'Med(1)'!$B$11),SIN(-$A1280*'Med(1)'!$B$11))</f>
        <v>0.870006647493332+0.493039991600493i</v>
      </c>
      <c r="H1280" s="41"/>
      <c r="I1280" s="41"/>
      <c r="J1280" s="41"/>
      <c r="K1280" s="41"/>
      <c r="L1280" s="41">
        <f t="shared" si="171"/>
        <v>2.62250463333439E-3</v>
      </c>
      <c r="M1280" s="41"/>
      <c r="N1280" s="41"/>
    </row>
    <row r="1281" spans="1:14" x14ac:dyDescent="0.25">
      <c r="A1281" s="41">
        <f t="shared" si="168"/>
        <v>1.2789999999999917E-3</v>
      </c>
      <c r="B1281" s="41">
        <f t="shared" si="167"/>
        <v>0.96085497999992797</v>
      </c>
      <c r="C1281" s="41" t="str">
        <f t="shared" si="169"/>
        <v>0.784265533184626+0.620425316584224i</v>
      </c>
      <c r="D1281" s="41" t="str">
        <f>COMPLEX(COS($A1281*'Med(1)'!$B$11),SIN($A1281*'Med(1)'!$B$11))</f>
        <v>0.899544582960017-0.436828963402484i</v>
      </c>
      <c r="E1281" s="41">
        <f>EXP(-(A1281-$A$1000)*'Med(2)'!$B$10)*$E$1000</f>
        <v>0.999999999999995</v>
      </c>
      <c r="F1281" s="41" t="str">
        <f t="shared" si="170"/>
        <v>0.97650155989062+0.215510332771255i</v>
      </c>
      <c r="G1281" s="41" t="str">
        <f>COMPLEX(COS(-$A1281*'Med(1)'!$B$11),SIN(-$A1281*'Med(1)'!$B$11))</f>
        <v>0.899544582960017+0.436828963402484i</v>
      </c>
      <c r="H1281" s="41"/>
      <c r="I1281" s="41"/>
      <c r="J1281" s="41"/>
      <c r="K1281" s="41"/>
      <c r="L1281" s="41">
        <f t="shared" si="171"/>
        <v>2.5914309701963499E-3</v>
      </c>
      <c r="M1281" s="41"/>
      <c r="N1281" s="41"/>
    </row>
    <row r="1282" spans="1:14" x14ac:dyDescent="0.25">
      <c r="A1282" s="41">
        <f t="shared" si="168"/>
        <v>1.2799999999999916E-3</v>
      </c>
      <c r="B1282" s="41">
        <f t="shared" ref="B1282:B1345" si="172">IMREAL(F1283)</f>
        <v>0.94133407013530102</v>
      </c>
      <c r="C1282" s="41" t="str">
        <f t="shared" si="169"/>
        <v>0.784265533184626+0.620425316584224i</v>
      </c>
      <c r="D1282" s="41" t="str">
        <f>COMPLEX(COS($A1282*'Med(1)'!$B$11),SIN($A1282*'Med(1)'!$B$11))</f>
        <v>0.92545540235488-0.378856566858973i</v>
      </c>
      <c r="E1282" s="41">
        <f>EXP(-(A1282-$A$1000)*'Med(2)'!$B$10)*$E$1000</f>
        <v>0.999999999999995</v>
      </c>
      <c r="F1282" s="41" t="str">
        <f t="shared" si="170"/>
        <v>0.960854979999928+0.277051813582456i</v>
      </c>
      <c r="G1282" s="41" t="str">
        <f>COMPLEX(COS(-$A1282*'Med(1)'!$B$11),SIN(-$A1282*'Med(1)'!$B$11))</f>
        <v>0.92545540235488+0.378856566858973i</v>
      </c>
      <c r="H1282" s="41"/>
      <c r="I1282" s="41"/>
      <c r="J1282" s="41"/>
      <c r="K1282" s="41"/>
      <c r="L1282" s="41">
        <f t="shared" si="171"/>
        <v>2.54990821859835E-3</v>
      </c>
      <c r="M1282" s="41"/>
      <c r="N1282" s="41"/>
    </row>
    <row r="1283" spans="1:14" x14ac:dyDescent="0.25">
      <c r="A1283" s="41">
        <f t="shared" ref="A1283:A1346" si="173">A1282+$O$3</f>
        <v>1.2809999999999916E-3</v>
      </c>
      <c r="B1283" s="41">
        <f t="shared" si="172"/>
        <v>0.91801754191065599</v>
      </c>
      <c r="C1283" s="41" t="str">
        <f t="shared" si="169"/>
        <v>0.784265533184626+0.620425316584224i</v>
      </c>
      <c r="D1283" s="41" t="str">
        <f>COMPLEX(COS($A1283*'Med(1)'!$B$11),SIN($A1283*'Med(1)'!$B$11))</f>
        <v>0.947634628866835-0.319356556488851i</v>
      </c>
      <c r="E1283" s="41">
        <f>EXP(-(A1283-$A$1000)*'Med(2)'!$B$10)*$E$1000</f>
        <v>0.999999999999995</v>
      </c>
      <c r="F1283" s="41" t="str">
        <f t="shared" si="170"/>
        <v>0.941334070135301+0.337476174570143i</v>
      </c>
      <c r="G1283" s="41" t="str">
        <f>COMPLEX(COS(-$A1283*'Med(1)'!$B$11),SIN(-$A1283*'Med(1)'!$B$11))</f>
        <v>0.947634628866835+0.319356556488851i</v>
      </c>
      <c r="H1283" s="41"/>
      <c r="I1283" s="41"/>
      <c r="J1283" s="41"/>
      <c r="K1283" s="41"/>
      <c r="L1283" s="41">
        <f t="shared" si="171"/>
        <v>2.4981038053055898E-3</v>
      </c>
      <c r="M1283" s="41"/>
      <c r="N1283" s="41"/>
    </row>
    <row r="1284" spans="1:14" x14ac:dyDescent="0.25">
      <c r="A1284" s="41">
        <f t="shared" si="173"/>
        <v>1.2819999999999915E-3</v>
      </c>
      <c r="B1284" s="41">
        <f t="shared" si="172"/>
        <v>0.89099941151580797</v>
      </c>
      <c r="C1284" s="41" t="str">
        <f t="shared" si="169"/>
        <v>0.784265533184626+0.620425316584224i</v>
      </c>
      <c r="D1284" s="41" t="str">
        <f>COMPLEX(COS($A1284*'Med(1)'!$B$11),SIN($A1284*'Med(1)'!$B$11))</f>
        <v>0.965992832099128-0.258568846408661i</v>
      </c>
      <c r="E1284" s="41">
        <f>EXP(-(A1284-$A$1000)*'Med(2)'!$B$10)*$E$1000</f>
        <v>0.999999999999995</v>
      </c>
      <c r="F1284" s="41" t="str">
        <f t="shared" si="170"/>
        <v>0.918017541910656+0.396539774479568i</v>
      </c>
      <c r="G1284" s="41" t="str">
        <f>COMPLEX(COS(-$A1284*'Med(1)'!$B$11),SIN(-$A1284*'Med(1)'!$B$11))</f>
        <v>0.965992832099128+0.258568846408661i</v>
      </c>
      <c r="H1284" s="41"/>
      <c r="I1284" s="41"/>
      <c r="J1284" s="41"/>
      <c r="K1284" s="41"/>
      <c r="L1284" s="41">
        <f t="shared" si="171"/>
        <v>2.4362266144841299E-3</v>
      </c>
      <c r="M1284" s="41"/>
      <c r="N1284" s="41"/>
    </row>
    <row r="1285" spans="1:14" x14ac:dyDescent="0.25">
      <c r="A1285" s="41">
        <f t="shared" si="173"/>
        <v>1.2829999999999914E-3</v>
      </c>
      <c r="B1285" s="41">
        <f t="shared" si="172"/>
        <v>0.86038862062729204</v>
      </c>
      <c r="C1285" s="41" t="str">
        <f t="shared" si="169"/>
        <v>0.784265533184626+0.620425316584224i</v>
      </c>
      <c r="D1285" s="41" t="str">
        <f>COMPLEX(COS($A1285*'Med(1)'!$B$11),SIN($A1285*'Med(1)'!$B$11))</f>
        <v>0.980455988667872-0.196738542958174i</v>
      </c>
      <c r="E1285" s="41">
        <f>EXP(-(A1285-$A$1000)*'Med(2)'!$B$10)*$E$1000</f>
        <v>0.999999999999995</v>
      </c>
      <c r="F1285" s="41" t="str">
        <f t="shared" si="170"/>
        <v>0.890999411515808+0.454004458875102i</v>
      </c>
      <c r="G1285" s="41" t="str">
        <f>COMPLEX(COS(-$A1285*'Med(1)'!$B$11),SIN(-$A1285*'Med(1)'!$B$11))</f>
        <v>0.980455988667872+0.196738542958174i</v>
      </c>
      <c r="H1285" s="41"/>
      <c r="I1285" s="41"/>
      <c r="J1285" s="41"/>
      <c r="K1285" s="41"/>
      <c r="L1285" s="41">
        <f t="shared" si="171"/>
        <v>2.36452614544458E-3</v>
      </c>
      <c r="M1285" s="41"/>
      <c r="N1285" s="41"/>
    </row>
    <row r="1286" spans="1:14" x14ac:dyDescent="0.25">
      <c r="A1286" s="41">
        <f t="shared" si="173"/>
        <v>1.2839999999999913E-3</v>
      </c>
      <c r="B1286" s="41">
        <f t="shared" si="172"/>
        <v>0.82630859713707205</v>
      </c>
      <c r="C1286" s="41" t="str">
        <f t="shared" si="169"/>
        <v>0.784265533184626+0.620425316584224i</v>
      </c>
      <c r="D1286" s="41" t="str">
        <f>COMPLEX(COS($A1286*'Med(1)'!$B$11),SIN($A1286*'Med(1)'!$B$11))</f>
        <v>0.990965780676841-0.134114956390176i</v>
      </c>
      <c r="E1286" s="41">
        <f>EXP(-(A1286-$A$1000)*'Med(2)'!$B$10)*$E$1000</f>
        <v>0.999999999999995</v>
      </c>
      <c r="F1286" s="41" t="str">
        <f t="shared" si="170"/>
        <v>0.860388620627292+0.509638520419185i</v>
      </c>
      <c r="G1286" s="41" t="str">
        <f>COMPLEX(COS(-$A1286*'Med(1)'!$B$11),SIN(-$A1286*'Med(1)'!$B$11))</f>
        <v>0.990965780676841+0.134114956390176i</v>
      </c>
      <c r="H1286" s="41"/>
      <c r="I1286" s="41"/>
      <c r="J1286" s="41"/>
      <c r="K1286" s="41"/>
      <c r="L1286" s="41">
        <f t="shared" si="171"/>
        <v>2.2832915066186101E-3</v>
      </c>
      <c r="M1286" s="41"/>
      <c r="N1286" s="41"/>
    </row>
    <row r="1287" spans="1:14" x14ac:dyDescent="0.25">
      <c r="A1287" s="41">
        <f t="shared" si="173"/>
        <v>1.2849999999999912E-3</v>
      </c>
      <c r="B1287" s="41">
        <f t="shared" si="172"/>
        <v>0.78889675747037502</v>
      </c>
      <c r="C1287" s="41" t="str">
        <f t="shared" si="169"/>
        <v>0.784265533184626+0.620425316584224i</v>
      </c>
      <c r="D1287" s="41" t="str">
        <f>COMPLEX(COS($A1287*'Med(1)'!$B$11),SIN($A1287*'Med(1)'!$B$11))</f>
        <v>0.997479830865108-0.0709505956093041i</v>
      </c>
      <c r="E1287" s="41">
        <f>EXP(-(A1287-$A$1000)*'Med(2)'!$B$10)*$E$1000</f>
        <v>0.999999999999995</v>
      </c>
      <c r="F1287" s="41" t="str">
        <f t="shared" si="170"/>
        <v>0.826308597137072+0.563217633155562i</v>
      </c>
      <c r="G1287" s="41" t="str">
        <f>COMPLEX(COS(-$A1287*'Med(1)'!$B$11),SIN(-$A1287*'Med(1)'!$B$11))</f>
        <v>0.997479830865108+0.0709505956093041i</v>
      </c>
      <c r="H1287" s="41"/>
      <c r="I1287" s="41"/>
      <c r="J1287" s="41"/>
      <c r="K1287" s="41"/>
      <c r="L1287" s="41">
        <f t="shared" si="171"/>
        <v>2.1928502498248501E-3</v>
      </c>
      <c r="M1287" s="41"/>
      <c r="N1287" s="41"/>
    </row>
    <row r="1288" spans="1:14" x14ac:dyDescent="0.25">
      <c r="A1288" s="41">
        <f t="shared" si="173"/>
        <v>1.2859999999999911E-3</v>
      </c>
      <c r="B1288" s="41">
        <f t="shared" si="172"/>
        <v>0.74830395249942805</v>
      </c>
      <c r="C1288" s="41" t="str">
        <f t="shared" si="169"/>
        <v>0.784265533184626+0.620425316584224i</v>
      </c>
      <c r="D1288" s="41" t="str">
        <f>COMPLEX(COS($A1288*'Med(1)'!$B$11),SIN($A1288*'Med(1)'!$B$11))</f>
        <v>0.999971873479338-0.00750015001337432i</v>
      </c>
      <c r="E1288" s="41">
        <f>EXP(-(A1288-$A$1000)*'Med(2)'!$B$10)*$E$1000</f>
        <v>0.999999999999995</v>
      </c>
      <c r="F1288" s="41" t="str">
        <f t="shared" si="170"/>
        <v>0.788896757470375+0.614525757029531i</v>
      </c>
      <c r="G1288" s="41" t="str">
        <f>COMPLEX(COS(-$A1288*'Med(1)'!$B$11),SIN(-$A1288*'Med(1)'!$B$11))</f>
        <v>0.999971873479338+0.00750015001337432i</v>
      </c>
      <c r="H1288" s="41"/>
      <c r="I1288" s="41"/>
      <c r="J1288" s="41"/>
      <c r="K1288" s="41"/>
      <c r="L1288" s="41">
        <f t="shared" si="171"/>
        <v>2.0935670495244299E-3</v>
      </c>
      <c r="M1288" s="41"/>
      <c r="N1288" s="41"/>
    </row>
    <row r="1289" spans="1:14" x14ac:dyDescent="0.25">
      <c r="A1289" s="41">
        <f t="shared" si="173"/>
        <v>1.2869999999999911E-3</v>
      </c>
      <c r="B1289" s="41">
        <f t="shared" si="172"/>
        <v>0.70469385928714801</v>
      </c>
      <c r="C1289" s="41" t="str">
        <f t="shared" si="169"/>
        <v>0.784265533184626+0.620425316584224i</v>
      </c>
      <c r="D1289" s="41" t="str">
        <f>COMPLEX(COS($A1289*'Med(1)'!$B$11),SIN($A1289*'Med(1)'!$B$11))</f>
        <v>0.998431860181749+0.0559805374573409i</v>
      </c>
      <c r="E1289" s="41">
        <f>EXP(-(A1289-$A$1000)*'Med(2)'!$B$10)*$E$1000</f>
        <v>0.999999999999995</v>
      </c>
      <c r="F1289" s="41" t="str">
        <f t="shared" si="170"/>
        <v>0.748303952499428+0.663356008997977i</v>
      </c>
      <c r="G1289" s="41" t="str">
        <f>COMPLEX(COS(-$A1289*'Med(1)'!$B$11),SIN(-$A1289*'Med(1)'!$B$11))</f>
        <v>0.998431860181749-0.0559805374573409i</v>
      </c>
      <c r="H1289" s="41"/>
      <c r="I1289" s="41"/>
      <c r="J1289" s="41"/>
      <c r="K1289" s="41"/>
      <c r="L1289" s="41">
        <f t="shared" si="171"/>
        <v>1.9858422323918898E-3</v>
      </c>
      <c r="M1289" s="41"/>
      <c r="N1289" s="41"/>
    </row>
    <row r="1290" spans="1:14" x14ac:dyDescent="0.25">
      <c r="A1290" s="41">
        <f t="shared" si="173"/>
        <v>1.287999999999991E-3</v>
      </c>
      <c r="B1290" s="41">
        <f t="shared" si="172"/>
        <v>0.65824232111354797</v>
      </c>
      <c r="C1290" s="41" t="str">
        <f t="shared" si="169"/>
        <v>0.784265533184626+0.620425316584224i</v>
      </c>
      <c r="D1290" s="41" t="str">
        <f>COMPLEX(COS($A1290*'Med(1)'!$B$11),SIN($A1290*'Med(1)'!$B$11))</f>
        <v>0.992866000566717+0.119235501922252i</v>
      </c>
      <c r="E1290" s="41">
        <f>EXP(-(A1290-$A$1000)*'Med(2)'!$B$10)*$E$1000</f>
        <v>0.999999999999995</v>
      </c>
      <c r="F1290" s="41" t="str">
        <f t="shared" si="170"/>
        <v>0.704693859287148+0.709511497216905i</v>
      </c>
      <c r="G1290" s="41" t="str">
        <f>COMPLEX(COS(-$A1290*'Med(1)'!$B$11),SIN(-$A1290*'Med(1)'!$B$11))</f>
        <v>0.992866000566717-0.119235501922252i</v>
      </c>
      <c r="H1290" s="41"/>
      <c r="I1290" s="41"/>
      <c r="J1290" s="41"/>
      <c r="K1290" s="41"/>
      <c r="L1290" s="41">
        <f t="shared" si="171"/>
        <v>1.8701101631301599E-3</v>
      </c>
      <c r="M1290" s="41"/>
      <c r="N1290" s="41"/>
    </row>
    <row r="1291" spans="1:14" x14ac:dyDescent="0.25">
      <c r="A1291" s="41">
        <f t="shared" si="173"/>
        <v>1.2889999999999909E-3</v>
      </c>
      <c r="B1291" s="41">
        <f t="shared" si="172"/>
        <v>0.60913663844584398</v>
      </c>
      <c r="C1291" s="41" t="str">
        <f t="shared" si="169"/>
        <v>0.784265533184626+0.620425316584224i</v>
      </c>
      <c r="D1291" s="41" t="str">
        <f>COMPLEX(COS($A1291*'Med(1)'!$B$11),SIN($A1291*'Med(1)'!$B$11))</f>
        <v>0.983296737122638+0.182009688654134i</v>
      </c>
      <c r="E1291" s="41">
        <f>EXP(-(A1291-$A$1000)*'Med(2)'!$B$10)*$E$1000</f>
        <v>0.999999999999995</v>
      </c>
      <c r="F1291" s="41" t="str">
        <f t="shared" si="170"/>
        <v>0.658242321113548+0.752806114942645i</v>
      </c>
      <c r="G1291" s="41" t="str">
        <f>COMPLEX(COS(-$A1291*'Med(1)'!$B$11),SIN(-$A1291*'Med(1)'!$B$11))</f>
        <v>0.983296737122638-0.182009688654134i</v>
      </c>
      <c r="H1291" s="41"/>
      <c r="I1291" s="41"/>
      <c r="J1291" s="41"/>
      <c r="K1291" s="41"/>
      <c r="L1291" s="41">
        <f t="shared" si="171"/>
        <v>1.7468374930385601E-3</v>
      </c>
      <c r="M1291" s="41"/>
      <c r="N1291" s="41"/>
    </row>
    <row r="1292" spans="1:14" x14ac:dyDescent="0.25">
      <c r="A1292" s="41">
        <f t="shared" si="173"/>
        <v>1.2899999999999908E-3</v>
      </c>
      <c r="B1292" s="41">
        <f t="shared" si="172"/>
        <v>0.55757481371124595</v>
      </c>
      <c r="C1292" s="41" t="str">
        <f t="shared" si="169"/>
        <v>0.784265533184626+0.620425316584224i</v>
      </c>
      <c r="D1292" s="41" t="str">
        <f>COMPLEX(COS($A1292*'Med(1)'!$B$11),SIN($A1292*'Med(1)'!$B$11))</f>
        <v>0.96976265474001+0.244049981502988i</v>
      </c>
      <c r="E1292" s="41">
        <f>EXP(-(A1292-$A$1000)*'Med(2)'!$B$10)*$E$1000</f>
        <v>0.999999999999995</v>
      </c>
      <c r="F1292" s="41" t="str">
        <f t="shared" si="170"/>
        <v>0.609136638445844+0.793065290945763i</v>
      </c>
      <c r="G1292" s="41" t="str">
        <f>COMPLEX(COS(-$A1292*'Med(1)'!$B$11),SIN(-$A1292*'Med(1)'!$B$11))</f>
        <v>0.96976265474001-0.244049981502988i</v>
      </c>
      <c r="H1292" s="41"/>
      <c r="I1292" s="41"/>
      <c r="J1292" s="41"/>
      <c r="K1292" s="41"/>
      <c r="L1292" s="41">
        <f t="shared" si="171"/>
        <v>1.6165212783957801E-3</v>
      </c>
      <c r="M1292" s="41"/>
      <c r="N1292" s="41"/>
    </row>
    <row r="1293" spans="1:14" x14ac:dyDescent="0.25">
      <c r="A1293" s="41">
        <f t="shared" si="173"/>
        <v>1.2909999999999907E-3</v>
      </c>
      <c r="B1293" s="41">
        <f t="shared" si="172"/>
        <v>0.50376475291769796</v>
      </c>
      <c r="C1293" s="41" t="str">
        <f t="shared" si="169"/>
        <v>0.784265533184626+0.620425316584224i</v>
      </c>
      <c r="D1293" s="41" t="str">
        <f>COMPLEX(COS($A1293*'Med(1)'!$B$11),SIN($A1293*'Med(1)'!$B$11))</f>
        <v>0.952318325130624+0.305106223503231i</v>
      </c>
      <c r="E1293" s="41">
        <f>EXP(-(A1293-$A$1000)*'Med(2)'!$B$10)*$E$1000</f>
        <v>0.999999999999995</v>
      </c>
      <c r="F1293" s="41" t="str">
        <f t="shared" si="170"/>
        <v>0.557574813711246+0.830126693411831i</v>
      </c>
      <c r="G1293" s="41" t="str">
        <f>COMPLEX(COS(-$A1293*'Med(1)'!$B$11),SIN(-$A1293*'Med(1)'!$B$11))</f>
        <v>0.952318325130624-0.305106223503231i</v>
      </c>
      <c r="H1293" s="41"/>
      <c r="I1293" s="41"/>
      <c r="J1293" s="41"/>
      <c r="K1293" s="41"/>
      <c r="L1293" s="41">
        <f t="shared" si="171"/>
        <v>1.4796869762446999E-3</v>
      </c>
      <c r="M1293" s="41"/>
      <c r="N1293" s="41"/>
    </row>
    <row r="1294" spans="1:14" x14ac:dyDescent="0.25">
      <c r="A1294" s="41">
        <f t="shared" si="173"/>
        <v>1.2919999999999906E-3</v>
      </c>
      <c r="B1294" s="41">
        <f t="shared" si="172"/>
        <v>0.44792342734157098</v>
      </c>
      <c r="C1294" s="41" t="str">
        <f t="shared" si="169"/>
        <v>0.784265533184626+0.620425316584224i</v>
      </c>
      <c r="D1294" s="41" t="str">
        <f>COMPLEX(COS($A1294*'Med(1)'!$B$11),SIN($A1294*'Med(1)'!$B$11))</f>
        <v>0.931034086785194+0.364932225548883i</v>
      </c>
      <c r="E1294" s="41">
        <f>EXP(-(A1294-$A$1000)*'Med(2)'!$B$10)*$E$1000</f>
        <v>0.999999999999995</v>
      </c>
      <c r="F1294" s="41" t="str">
        <f t="shared" si="170"/>
        <v>0.503764752917698+0.86384088449075i</v>
      </c>
      <c r="G1294" s="41" t="str">
        <f>COMPLEX(COS(-$A1294*'Med(1)'!$B$11),SIN(-$A1294*'Med(1)'!$B$11))</f>
        <v>0.931034086785194-0.364932225548883i</v>
      </c>
      <c r="H1294" s="41"/>
      <c r="I1294" s="41"/>
      <c r="J1294" s="41"/>
      <c r="K1294" s="41"/>
      <c r="L1294" s="41">
        <f t="shared" si="171"/>
        <v>1.3368863256608199E-3</v>
      </c>
      <c r="M1294" s="41"/>
      <c r="N1294" s="41"/>
    </row>
    <row r="1295" spans="1:14" x14ac:dyDescent="0.25">
      <c r="A1295" s="41">
        <f t="shared" si="173"/>
        <v>1.2929999999999906E-3</v>
      </c>
      <c r="B1295" s="41">
        <f t="shared" si="172"/>
        <v>0.390275998662794</v>
      </c>
      <c r="C1295" s="41" t="str">
        <f t="shared" si="169"/>
        <v>0.784265533184626+0.620425316584224i</v>
      </c>
      <c r="D1295" s="41" t="str">
        <f>COMPLEX(COS($A1295*'Med(1)'!$B$11),SIN($A1295*'Med(1)'!$B$11))</f>
        <v>0.90599576135663+0.423286759069807i</v>
      </c>
      <c r="E1295" s="41">
        <f>EXP(-(A1295-$A$1000)*'Med(2)'!$B$10)*$E$1000</f>
        <v>0.999999999999995</v>
      </c>
      <c r="F1295" s="41" t="str">
        <f t="shared" si="170"/>
        <v>0.447923427341571+0.894071922855522i</v>
      </c>
      <c r="G1295" s="41" t="str">
        <f>COMPLEX(COS(-$A1295*'Med(1)'!$B$11),SIN(-$A1295*'Med(1)'!$B$11))</f>
        <v>0.90599576135663-0.423286759069807i</v>
      </c>
      <c r="H1295" s="41"/>
      <c r="I1295" s="41"/>
      <c r="J1295" s="41"/>
      <c r="K1295" s="41"/>
      <c r="L1295" s="41">
        <f t="shared" si="171"/>
        <v>1.1886951230466599E-3</v>
      </c>
      <c r="M1295" s="41"/>
      <c r="N1295" s="41"/>
    </row>
    <row r="1296" spans="1:14" x14ac:dyDescent="0.25">
      <c r="A1296" s="41">
        <f t="shared" si="173"/>
        <v>1.2939999999999905E-3</v>
      </c>
      <c r="B1296" s="41">
        <f t="shared" si="172"/>
        <v>0.33105491107481799</v>
      </c>
      <c r="C1296" s="41" t="str">
        <f t="shared" si="169"/>
        <v>0.784265533184626+0.620425316584224i</v>
      </c>
      <c r="D1296" s="41" t="str">
        <f>COMPLEX(COS($A1296*'Med(1)'!$B$11),SIN($A1296*'Med(1)'!$B$11))</f>
        <v>0.877304307612617+0.4799345287061i</v>
      </c>
      <c r="E1296" s="41">
        <f>EXP(-(A1296-$A$1000)*'Med(2)'!$B$10)*$E$1000</f>
        <v>0.999999999999995</v>
      </c>
      <c r="F1296" s="41" t="str">
        <f t="shared" si="170"/>
        <v>0.390275998662794+0.920697911840659i</v>
      </c>
      <c r="G1296" s="41" t="str">
        <f>COMPLEX(COS(-$A1296*'Med(1)'!$B$11),SIN(-$A1296*'Med(1)'!$B$11))</f>
        <v>0.877304307612617-0.4799345287061i</v>
      </c>
      <c r="H1296" s="41"/>
      <c r="I1296" s="41"/>
      <c r="J1296" s="41"/>
      <c r="K1296" s="41"/>
      <c r="L1296" s="41">
        <f t="shared" si="171"/>
        <v>1.0357109004233E-3</v>
      </c>
      <c r="M1296" s="41"/>
      <c r="N1296" s="41"/>
    </row>
    <row r="1297" spans="1:14" x14ac:dyDescent="0.25">
      <c r="A1297" s="41">
        <f t="shared" si="173"/>
        <v>1.2949999999999904E-3</v>
      </c>
      <c r="B1297" s="41">
        <f t="shared" si="172"/>
        <v>0.27049895403025898</v>
      </c>
      <c r="C1297" s="41" t="str">
        <f t="shared" si="169"/>
        <v>0.784265533184626+0.620425316584224i</v>
      </c>
      <c r="D1297" s="41" t="str">
        <f>COMPLEX(COS($A1297*'Med(1)'!$B$11),SIN($A1297*'Med(1)'!$B$11))</f>
        <v>0.845075414352766+0.534647121058835i</v>
      </c>
      <c r="E1297" s="41">
        <f>EXP(-(A1297-$A$1000)*'Med(2)'!$B$10)*$E$1000</f>
        <v>0.999999999999995</v>
      </c>
      <c r="F1297" s="41" t="str">
        <f t="shared" si="170"/>
        <v>0.331054911074818+0.943611490950187i</v>
      </c>
      <c r="G1297" s="41" t="str">
        <f>COMPLEX(COS(-$A1297*'Med(1)'!$B$11),SIN(-$A1297*'Med(1)'!$B$11))</f>
        <v>0.845075414352766-0.534647121058835i</v>
      </c>
      <c r="H1297" s="41"/>
      <c r="I1297" s="41"/>
      <c r="J1297" s="41"/>
      <c r="K1297" s="41"/>
      <c r="L1297" s="41">
        <f t="shared" si="171"/>
        <v>8.7855051608005301E-4</v>
      </c>
      <c r="M1297" s="41"/>
      <c r="N1297" s="41"/>
    </row>
    <row r="1298" spans="1:14" x14ac:dyDescent="0.25">
      <c r="A1298" s="41">
        <f t="shared" si="173"/>
        <v>1.2959999999999903E-3</v>
      </c>
      <c r="B1298" s="41">
        <f t="shared" si="172"/>
        <v>0.208852299401448</v>
      </c>
      <c r="C1298" s="41" t="str">
        <f t="shared" si="169"/>
        <v>0.784265533184626+0.620425316584224i</v>
      </c>
      <c r="D1298" s="41" t="str">
        <f>COMPLEX(COS($A1298*'Med(1)'!$B$11),SIN($A1298*'Med(1)'!$B$11))</f>
        <v>0.809439033931776+0.587203925691572i</v>
      </c>
      <c r="E1298" s="41">
        <f>EXP(-(A1298-$A$1000)*'Med(2)'!$B$10)*$E$1000</f>
        <v>0.999999999999995</v>
      </c>
      <c r="F1298" s="41" t="str">
        <f t="shared" si="170"/>
        <v>0.270498954030259+0.962720268753352i</v>
      </c>
      <c r="G1298" s="41" t="str">
        <f>COMPLEX(COS(-$A1298*'Med(1)'!$B$11),SIN(-$A1298*'Med(1)'!$B$11))</f>
        <v>0.809439033931776-0.587203925691572i</v>
      </c>
      <c r="H1298" s="41"/>
      <c r="I1298" s="41"/>
      <c r="J1298" s="41"/>
      <c r="K1298" s="41"/>
      <c r="L1298" s="41">
        <f t="shared" si="171"/>
        <v>7.1784766729737705E-4</v>
      </c>
      <c r="M1298" s="41"/>
      <c r="N1298" s="41"/>
    </row>
    <row r="1299" spans="1:14" x14ac:dyDescent="0.25">
      <c r="A1299" s="41">
        <f t="shared" si="173"/>
        <v>1.2969999999999902E-3</v>
      </c>
      <c r="B1299" s="41">
        <f t="shared" si="172"/>
        <v>0.146363516938012</v>
      </c>
      <c r="C1299" s="41" t="str">
        <f t="shared" si="169"/>
        <v>0.784265533184626+0.620425316584224i</v>
      </c>
      <c r="D1299" s="41" t="str">
        <f>COMPLEX(COS($A1299*'Med(1)'!$B$11),SIN($A1299*'Med(1)'!$B$11))</f>
        <v>0.770538858269569+0.637393024668947i</v>
      </c>
      <c r="E1299" s="41">
        <f>EXP(-(A1299-$A$1000)*'Med(2)'!$B$10)*$E$1000</f>
        <v>0.999999999999995</v>
      </c>
      <c r="F1299" s="41" t="str">
        <f t="shared" si="170"/>
        <v>0.208852299401448+0.977947195422492i</v>
      </c>
      <c r="G1299" s="41" t="str">
        <f>COMPLEX(COS(-$A1299*'Med(1)'!$B$11),SIN(-$A1299*'Med(1)'!$B$11))</f>
        <v>0.770538858269569-0.637393024668947i</v>
      </c>
      <c r="H1299" s="41"/>
      <c r="I1299" s="41"/>
      <c r="J1299" s="41"/>
      <c r="K1299" s="41"/>
      <c r="L1299" s="41">
        <f t="shared" si="171"/>
        <v>5.5425033517228202E-4</v>
      </c>
      <c r="M1299" s="41"/>
      <c r="N1299" s="41"/>
    </row>
    <row r="1300" spans="1:14" x14ac:dyDescent="0.25">
      <c r="A1300" s="41">
        <f t="shared" si="173"/>
        <v>1.2979999999999901E-3</v>
      </c>
      <c r="B1300" s="41">
        <f t="shared" si="172"/>
        <v>8.3284571991615597E-2</v>
      </c>
      <c r="C1300" s="41" t="str">
        <f t="shared" si="169"/>
        <v>0.784265533184626+0.620425316584224i</v>
      </c>
      <c r="D1300" s="41" t="str">
        <f>COMPLEX(COS($A1300*'Med(1)'!$B$11),SIN($A1300*'Med(1)'!$B$11))</f>
        <v>0.72853173946109+0.685012047045742i</v>
      </c>
      <c r="E1300" s="41">
        <f>EXP(-(A1300-$A$1000)*'Med(2)'!$B$10)*$E$1000</f>
        <v>0.99999999999999489</v>
      </c>
      <c r="F1300" s="41" t="str">
        <f t="shared" si="170"/>
        <v>0.146363516938012+0.989230873411018i</v>
      </c>
      <c r="G1300" s="41" t="str">
        <f>COMPLEX(COS(-$A1300*'Med(1)'!$B$11),SIN(-$A1300*'Med(1)'!$B$11))</f>
        <v>0.72853173946109-0.685012047045742i</v>
      </c>
      <c r="H1300" s="41"/>
      <c r="I1300" s="41"/>
      <c r="J1300" s="41"/>
      <c r="K1300" s="41"/>
      <c r="L1300" s="41">
        <f t="shared" si="171"/>
        <v>3.8841817184860102E-4</v>
      </c>
      <c r="M1300" s="41"/>
      <c r="N1300" s="41"/>
    </row>
    <row r="1301" spans="1:14" x14ac:dyDescent="0.25">
      <c r="A1301" s="41">
        <f t="shared" si="173"/>
        <v>1.29899999999999E-3</v>
      </c>
      <c r="B1301" s="41">
        <f t="shared" si="172"/>
        <v>1.98698095489632E-2</v>
      </c>
      <c r="C1301" s="41" t="str">
        <f t="shared" si="169"/>
        <v>0.784265533184626+0.620425316584224i</v>
      </c>
      <c r="D1301" s="41" t="str">
        <f>COMPLEX(COS($A1301*'Med(1)'!$B$11),SIN($A1301*'Med(1)'!$B$11))</f>
        <v>0.683587057322135+0.729868984860752i</v>
      </c>
      <c r="E1301" s="41">
        <f>EXP(-(A1301-$A$1000)*'Med(2)'!$B$10)*$E$1000</f>
        <v>0.99999999999999489</v>
      </c>
      <c r="F1301" s="41" t="str">
        <f t="shared" si="170"/>
        <v>0.0832845719916156+0.996525805018698i</v>
      </c>
      <c r="G1301" s="41" t="str">
        <f>COMPLEX(COS(-$A1301*'Med(1)'!$B$11),SIN(-$A1301*'Med(1)'!$B$11))</f>
        <v>0.683587057322135-0.729868984860752i</v>
      </c>
      <c r="H1301" s="41"/>
      <c r="I1301" s="41"/>
      <c r="J1301" s="41"/>
      <c r="K1301" s="41"/>
      <c r="L1301" s="41">
        <f t="shared" si="171"/>
        <v>2.21019840688012E-4</v>
      </c>
      <c r="M1301" s="41"/>
      <c r="N1301" s="41"/>
    </row>
    <row r="1302" spans="1:14" x14ac:dyDescent="0.25">
      <c r="A1302" s="41">
        <f t="shared" si="173"/>
        <v>1.29999999999999E-3</v>
      </c>
      <c r="B1302" s="41">
        <f t="shared" si="172"/>
        <v>-4.3625071330185103E-2</v>
      </c>
      <c r="C1302" s="41" t="str">
        <f t="shared" si="169"/>
        <v>0.784265533184626+0.620425316584224i</v>
      </c>
      <c r="D1302" s="41" t="str">
        <f>COMPLEX(COS($A1302*'Med(1)'!$B$11),SIN($A1302*'Med(1)'!$B$11))</f>
        <v>0.635886036421231+0.771782967345417i</v>
      </c>
      <c r="E1302" s="41">
        <f>EXP(-(A1302-$A$1000)*'Med(2)'!$B$10)*$E$1000</f>
        <v>0.99999999999999489</v>
      </c>
      <c r="F1302" s="41" t="str">
        <f t="shared" si="170"/>
        <v>0.0198698095489632+0.999802575846091i</v>
      </c>
      <c r="G1302" s="41" t="str">
        <f>COMPLEX(COS(-$A1302*'Med(1)'!$B$11),SIN(-$A1302*'Med(1)'!$B$11))</f>
        <v>0.635886036421231-0.771782967345417i</v>
      </c>
      <c r="H1302" s="41"/>
      <c r="I1302" s="41"/>
      <c r="J1302" s="41"/>
      <c r="K1302" s="41"/>
      <c r="L1302" s="41">
        <f t="shared" si="171"/>
        <v>5.2730320106046899E-5</v>
      </c>
      <c r="M1302" s="41"/>
      <c r="N1302" s="41"/>
    </row>
    <row r="1303" spans="1:14" x14ac:dyDescent="0.25">
      <c r="A1303" s="41">
        <f t="shared" si="173"/>
        <v>1.3009999999999899E-3</v>
      </c>
      <c r="B1303" s="41">
        <f t="shared" si="172"/>
        <v>-0.106944048535015</v>
      </c>
      <c r="C1303" s="41" t="str">
        <f t="shared" si="169"/>
        <v>0.784265533184626+0.620425316584224i</v>
      </c>
      <c r="D1303" s="41" t="str">
        <f>COMPLEX(COS($A1303*'Med(1)'!$B$11),SIN($A1303*'Med(1)'!$B$11))</f>
        <v>0.58562101535154+0.81058499022535i</v>
      </c>
      <c r="E1303" s="41">
        <f>EXP(-(A1303-$A$1000)*'Med(2)'!$B$10)*$E$1000</f>
        <v>0.99999999999999489</v>
      </c>
      <c r="F1303" s="41" t="str">
        <f t="shared" si="170"/>
        <v>-0.0436250713301851+0.999047973398388i</v>
      </c>
      <c r="G1303" s="41" t="str">
        <f>COMPLEX(COS(-$A1303*'Med(1)'!$B$11),SIN(-$A1303*'Med(1)'!$B$11))</f>
        <v>0.58562101535154-0.81058499022535i</v>
      </c>
      <c r="H1303" s="41"/>
      <c r="I1303" s="41"/>
      <c r="J1303" s="41"/>
      <c r="K1303" s="41"/>
      <c r="L1303" s="41">
        <f t="shared" si="171"/>
        <v>-1.15771818054985E-4</v>
      </c>
      <c r="M1303" s="41"/>
      <c r="N1303" s="41"/>
    </row>
    <row r="1304" spans="1:14" x14ac:dyDescent="0.25">
      <c r="A1304" s="41">
        <f t="shared" si="173"/>
        <v>1.3019999999999898E-3</v>
      </c>
      <c r="B1304" s="41">
        <f t="shared" si="172"/>
        <v>-0.16983180922809499</v>
      </c>
      <c r="C1304" s="41" t="str">
        <f t="shared" si="169"/>
        <v>0.784265533184626+0.620425316584224i</v>
      </c>
      <c r="D1304" s="41" t="str">
        <f>COMPLEX(COS($A1304*'Med(1)'!$B$11),SIN($A1304*'Med(1)'!$B$11))</f>
        <v>0.532994671189014+0.846118597174247i</v>
      </c>
      <c r="E1304" s="41">
        <f>EXP(-(A1304-$A$1000)*'Med(2)'!$B$10)*$E$1000</f>
        <v>0.99999999999999489</v>
      </c>
      <c r="F1304" s="41" t="str">
        <f t="shared" si="170"/>
        <v>-0.106944048535015+0.994265040360432i</v>
      </c>
      <c r="G1304" s="41" t="str">
        <f>COMPLEX(COS(-$A1304*'Med(1)'!$B$11),SIN(-$A1304*'Med(1)'!$B$11))</f>
        <v>0.532994671189014-0.846118597174247i</v>
      </c>
      <c r="H1304" s="41"/>
      <c r="I1304" s="41"/>
      <c r="J1304" s="41"/>
      <c r="K1304" s="41"/>
      <c r="L1304" s="41">
        <f t="shared" si="171"/>
        <v>-2.8380714464282302E-4</v>
      </c>
      <c r="M1304" s="41"/>
      <c r="N1304" s="41"/>
    </row>
    <row r="1305" spans="1:14" x14ac:dyDescent="0.25">
      <c r="A1305" s="41">
        <f t="shared" si="173"/>
        <v>1.3029999999999897E-3</v>
      </c>
      <c r="B1305" s="41">
        <f t="shared" si="172"/>
        <v>-0.23203477930998501</v>
      </c>
      <c r="C1305" s="41" t="str">
        <f t="shared" si="169"/>
        <v>0.784265533184626+0.620425316584224i</v>
      </c>
      <c r="D1305" s="41" t="str">
        <f>COMPLEX(COS($A1305*'Med(1)'!$B$11),SIN($A1305*'Med(1)'!$B$11))</f>
        <v>0.47821920226415+0.878240510672242i</v>
      </c>
      <c r="E1305" s="41">
        <f>EXP(-(A1305-$A$1000)*'Med(2)'!$B$10)*$E$1000</f>
        <v>0.99999999999999489</v>
      </c>
      <c r="F1305" s="41" t="str">
        <f t="shared" si="170"/>
        <v>-0.169831809228095+0.98547306232809i</v>
      </c>
      <c r="G1305" s="41" t="str">
        <f>COMPLEX(COS(-$A1305*'Med(1)'!$B$11),SIN(-$A1305*'Med(1)'!$B$11))</f>
        <v>0.47821920226415-0.878240510672242i</v>
      </c>
      <c r="H1305" s="41"/>
      <c r="I1305" s="41"/>
      <c r="J1305" s="41"/>
      <c r="K1305" s="41"/>
      <c r="L1305" s="41">
        <f t="shared" si="171"/>
        <v>-4.50698112768463E-4</v>
      </c>
      <c r="M1305" s="41"/>
      <c r="N1305" s="41"/>
    </row>
    <row r="1306" spans="1:14" x14ac:dyDescent="0.25">
      <c r="A1306" s="41">
        <f t="shared" si="173"/>
        <v>1.3039999999999896E-3</v>
      </c>
      <c r="B1306" s="41">
        <f t="shared" si="172"/>
        <v>-0.293302145872953</v>
      </c>
      <c r="C1306" s="41" t="str">
        <f t="shared" si="169"/>
        <v>0.784265533184626+0.620425316584224i</v>
      </c>
      <c r="D1306" s="41" t="str">
        <f>COMPLEX(COS($A1306*'Med(1)'!$B$11),SIN($A1306*'Med(1)'!$B$11))</f>
        <v>0.421515472542386+0.906821209725142i</v>
      </c>
      <c r="E1306" s="41">
        <f>EXP(-(A1306-$A$1000)*'Med(2)'!$B$10)*$E$1000</f>
        <v>0.99999999999999489</v>
      </c>
      <c r="F1306" s="41" t="str">
        <f t="shared" si="170"/>
        <v>-0.232034779309985+0.97270749004547i</v>
      </c>
      <c r="G1306" s="41" t="str">
        <f>COMPLEX(COS(-$A1306*'Med(1)'!$B$11),SIN(-$A1306*'Med(1)'!$B$11))</f>
        <v>0.421515472542386-0.906821209725142i</v>
      </c>
      <c r="H1306" s="41"/>
      <c r="I1306" s="41"/>
      <c r="J1306" s="41"/>
      <c r="K1306" s="41"/>
      <c r="L1306" s="41">
        <f t="shared" si="171"/>
        <v>-6.15771789789995E-4</v>
      </c>
      <c r="M1306" s="41"/>
      <c r="N1306" s="41"/>
    </row>
    <row r="1307" spans="1:14" x14ac:dyDescent="0.25">
      <c r="A1307" s="41">
        <f t="shared" si="173"/>
        <v>1.3049999999999895E-3</v>
      </c>
      <c r="B1307" s="41">
        <f t="shared" si="172"/>
        <v>-0.35338686852103401</v>
      </c>
      <c r="C1307" s="41" t="str">
        <f t="shared" si="169"/>
        <v>0.784265533184626+0.620425316584224i</v>
      </c>
      <c r="D1307" s="41" t="str">
        <f>COMPLEX(COS($A1307*'Med(1)'!$B$11),SIN($A1307*'Med(1)'!$B$11))</f>
        <v>0.363112121063174+0.931745452115009i</v>
      </c>
      <c r="E1307" s="41">
        <f>EXP(-(A1307-$A$1000)*'Med(2)'!$B$10)*$E$1000</f>
        <v>0.99999999999999489</v>
      </c>
      <c r="F1307" s="41" t="str">
        <f t="shared" si="170"/>
        <v>-0.293302145872953+0.956019796461512i</v>
      </c>
      <c r="G1307" s="41" t="str">
        <f>COMPLEX(COS(-$A1307*'Med(1)'!$B$11),SIN(-$A1307*'Med(1)'!$B$11))</f>
        <v>0.363112121063174-0.931745452115009i</v>
      </c>
      <c r="H1307" s="41"/>
      <c r="I1307" s="41"/>
      <c r="J1307" s="41"/>
      <c r="K1307" s="41"/>
      <c r="L1307" s="41">
        <f t="shared" si="171"/>
        <v>-7.7836257069098199E-4</v>
      </c>
      <c r="M1307" s="41"/>
      <c r="N1307" s="41"/>
    </row>
    <row r="1308" spans="1:14" x14ac:dyDescent="0.25">
      <c r="A1308" s="41">
        <f t="shared" si="173"/>
        <v>1.3059999999999895E-3</v>
      </c>
      <c r="B1308" s="41">
        <f t="shared" si="172"/>
        <v>-0.41204667547881402</v>
      </c>
      <c r="C1308" s="41" t="str">
        <f t="shared" si="169"/>
        <v>0.784265533184626+0.620425316584224i</v>
      </c>
      <c r="D1308" s="41" t="str">
        <f>COMPLEX(COS($A1308*'Med(1)'!$B$11),SIN($A1308*'Med(1)'!$B$11))</f>
        <v>0.30324464002872+0.952912739076277i</v>
      </c>
      <c r="E1308" s="41">
        <f>EXP(-(A1308-$A$1000)*'Med(2)'!$B$10)*$E$1000</f>
        <v>0.99999999999999489</v>
      </c>
      <c r="F1308" s="41" t="str">
        <f t="shared" si="170"/>
        <v>-0.353386868521034+0.935477269182361i</v>
      </c>
      <c r="G1308" s="41" t="str">
        <f>COMPLEX(COS(-$A1308*'Med(1)'!$B$11),SIN(-$A1308*'Med(1)'!$B$11))</f>
        <v>0.30324464002872-0.952912739076277i</v>
      </c>
      <c r="H1308" s="41"/>
      <c r="I1308" s="41"/>
      <c r="J1308" s="41"/>
      <c r="K1308" s="41"/>
      <c r="L1308" s="41">
        <f t="shared" si="171"/>
        <v>-9.3781486191244802E-4</v>
      </c>
      <c r="M1308" s="41"/>
      <c r="N1308" s="41"/>
    </row>
    <row r="1309" spans="1:14" x14ac:dyDescent="0.25">
      <c r="A1309" s="41">
        <f t="shared" si="173"/>
        <v>1.3069999999999894E-3</v>
      </c>
      <c r="B1309" s="41">
        <f t="shared" si="172"/>
        <v>-0.46904504047220302</v>
      </c>
      <c r="C1309" s="41" t="str">
        <f t="shared" si="169"/>
        <v>0.784265533184626+0.620425316584224i</v>
      </c>
      <c r="D1309" s="41" t="str">
        <f>COMPLEX(COS($A1309*'Med(1)'!$B$11),SIN($A1309*'Med(1)'!$B$11))</f>
        <v>0.242154425259465+0.97023772052382i</v>
      </c>
      <c r="E1309" s="41">
        <f>EXP(-(A1309-$A$1000)*'Med(2)'!$B$10)*$E$1000</f>
        <v>0.99999999999999489</v>
      </c>
      <c r="F1309" s="41" t="str">
        <f t="shared" si="170"/>
        <v>-0.412046675478814+0.91116273915632i</v>
      </c>
      <c r="G1309" s="41" t="str">
        <f>COMPLEX(COS(-$A1309*'Med(1)'!$B$11),SIN(-$A1309*'Med(1)'!$B$11))</f>
        <v>0.242154425259465-0.97023772052382i</v>
      </c>
      <c r="H1309" s="41"/>
      <c r="I1309" s="41"/>
      <c r="J1309" s="41"/>
      <c r="K1309" s="41"/>
      <c r="L1309" s="41">
        <f t="shared" si="171"/>
        <v>-1.09348572481732E-3</v>
      </c>
      <c r="M1309" s="41"/>
      <c r="N1309" s="41"/>
    </row>
    <row r="1310" spans="1:14" x14ac:dyDescent="0.25">
      <c r="A1310" s="41">
        <f t="shared" si="173"/>
        <v>1.3079999999999893E-3</v>
      </c>
      <c r="B1310" s="41">
        <f t="shared" si="172"/>
        <v>-0.52415213644243097</v>
      </c>
      <c r="C1310" s="41" t="str">
        <f t="shared" si="169"/>
        <v>0.784265533184626+0.620425316584224i</v>
      </c>
      <c r="D1310" s="41" t="str">
        <f>COMPLEX(COS($A1310*'Med(1)'!$B$11),SIN($A1310*'Med(1)'!$B$11))</f>
        <v>0.180087802845321+0.98365053919893i</v>
      </c>
      <c r="E1310" s="41">
        <f>EXP(-(A1310-$A$1000)*'Med(2)'!$B$10)*$E$1000</f>
        <v>0.99999999999999489</v>
      </c>
      <c r="F1310" s="41" t="str">
        <f t="shared" si="170"/>
        <v>-0.469045040472203+0.883174246685455i</v>
      </c>
      <c r="G1310" s="41" t="str">
        <f>COMPLEX(COS(-$A1310*'Med(1)'!$B$11),SIN(-$A1310*'Med(1)'!$B$11))</f>
        <v>0.180087802845321-0.98365053919893i</v>
      </c>
      <c r="H1310" s="41"/>
      <c r="I1310" s="41"/>
      <c r="J1310" s="41"/>
      <c r="K1310" s="41"/>
      <c r="L1310" s="41">
        <f t="shared" si="171"/>
        <v>-1.2447474681277701E-3</v>
      </c>
      <c r="M1310" s="41"/>
      <c r="N1310" s="41"/>
    </row>
    <row r="1311" spans="1:14" x14ac:dyDescent="0.25">
      <c r="A1311" s="41">
        <f t="shared" si="173"/>
        <v>1.3089999999999892E-3</v>
      </c>
      <c r="B1311" s="41">
        <f t="shared" si="172"/>
        <v>-0.577145762247673</v>
      </c>
      <c r="C1311" s="41" t="str">
        <f t="shared" si="169"/>
        <v>0.784265533184626+0.620425316584224i</v>
      </c>
      <c r="D1311" s="41" t="str">
        <f>COMPLEX(COS($A1311*'Med(1)'!$B$11),SIN($A1311*'Med(1)'!$B$11))</f>
        <v>0.117295035917149+0.993097112345613i</v>
      </c>
      <c r="E1311" s="41">
        <f>EXP(-(A1311-$A$1000)*'Med(2)'!$B$10)*$E$1000</f>
        <v>0.99999999999999489</v>
      </c>
      <c r="F1311" s="41" t="str">
        <f t="shared" si="170"/>
        <v>-0.524152136442431+0.851624646110495i</v>
      </c>
      <c r="G1311" s="41" t="str">
        <f>COMPLEX(COS(-$A1311*'Med(1)'!$B$11),SIN(-$A1311*'Med(1)'!$B$11))</f>
        <v>0.117295035917149-0.993097112345613i</v>
      </c>
      <c r="H1311" s="41"/>
      <c r="I1311" s="41"/>
      <c r="J1311" s="41"/>
      <c r="K1311" s="41"/>
      <c r="L1311" s="41">
        <f t="shared" si="171"/>
        <v>-1.39099017888271E-3</v>
      </c>
      <c r="M1311" s="41"/>
      <c r="N1311" s="41"/>
    </row>
    <row r="1312" spans="1:14" x14ac:dyDescent="0.25">
      <c r="A1312" s="41">
        <f t="shared" si="173"/>
        <v>1.3099999999999891E-3</v>
      </c>
      <c r="B1312" s="41">
        <f t="shared" si="172"/>
        <v>-0.62781223861563495</v>
      </c>
      <c r="C1312" s="41" t="str">
        <f t="shared" si="169"/>
        <v>0.784265533184626+0.620425316584224i</v>
      </c>
      <c r="D1312" s="41" t="str">
        <f>COMPLEX(COS($A1312*'Med(1)'!$B$11),SIN($A1312*'Med(1)'!$B$11))</f>
        <v>0.054029315543431+0.998539349781424i</v>
      </c>
      <c r="E1312" s="41">
        <f>EXP(-(A1312-$A$1000)*'Med(2)'!$B$10)*$E$1000</f>
        <v>0.99999999999999489</v>
      </c>
      <c r="F1312" s="41" t="str">
        <f t="shared" si="170"/>
        <v>-0.577145762247673+0.816641150763016i</v>
      </c>
      <c r="G1312" s="41" t="str">
        <f>COMPLEX(COS(-$A1312*'Med(1)'!$B$11),SIN(-$A1312*'Med(1)'!$B$11))</f>
        <v>0.054029315543431-0.998539349781424i</v>
      </c>
      <c r="H1312" s="41"/>
      <c r="I1312" s="41"/>
      <c r="J1312" s="41"/>
      <c r="K1312" s="41"/>
      <c r="L1312" s="41">
        <f t="shared" si="171"/>
        <v>-1.53162418171019E-3</v>
      </c>
      <c r="M1312" s="41"/>
      <c r="N1312" s="41"/>
    </row>
    <row r="1313" spans="1:14" x14ac:dyDescent="0.25">
      <c r="A1313" s="41">
        <f t="shared" si="173"/>
        <v>1.310999999999989E-3</v>
      </c>
      <c r="B1313" s="41">
        <f t="shared" si="172"/>
        <v>-0.67594726973462904</v>
      </c>
      <c r="C1313" s="41" t="str">
        <f t="shared" si="169"/>
        <v>0.784265533184626+0.620425316584224i</v>
      </c>
      <c r="D1313" s="41" t="str">
        <f>COMPLEX(COS($A1313*'Med(1)'!$B$11),SIN($A1313*'Med(1)'!$B$11))</f>
        <v>-0.00945426017893386+0.999955307483524i</v>
      </c>
      <c r="E1313" s="41">
        <f>EXP(-(A1313-$A$1000)*'Med(2)'!$B$10)*$E$1000</f>
        <v>0.99999999999999489</v>
      </c>
      <c r="F1313" s="41" t="str">
        <f t="shared" si="170"/>
        <v>-0.627812238615635+0.778364820019774i</v>
      </c>
      <c r="G1313" s="41" t="str">
        <f>COMPLEX(COS(-$A1313*'Med(1)'!$B$11),SIN(-$A1313*'Med(1)'!$B$11))</f>
        <v>-0.00945426017893386-0.999955307483524i</v>
      </c>
      <c r="H1313" s="41"/>
      <c r="I1313" s="41"/>
      <c r="J1313" s="41"/>
      <c r="K1313" s="41"/>
      <c r="L1313" s="41">
        <f t="shared" si="171"/>
        <v>-1.6660824164982299E-3</v>
      </c>
      <c r="M1313" s="41"/>
      <c r="N1313" s="41"/>
    </row>
    <row r="1314" spans="1:14" x14ac:dyDescent="0.25">
      <c r="A1314" s="41">
        <f t="shared" si="173"/>
        <v>1.311999999999989E-3</v>
      </c>
      <c r="B1314" s="41">
        <f t="shared" si="172"/>
        <v>-0.721356767008827</v>
      </c>
      <c r="C1314" s="41" t="str">
        <f t="shared" si="169"/>
        <v>0.784265533184626+0.620425316584224i</v>
      </c>
      <c r="D1314" s="41" t="str">
        <f>COMPLEX(COS($A1314*'Med(1)'!$B$11),SIN($A1314*'Med(1)'!$B$11))</f>
        <v>-0.0728997147234363+0.997339276070707i</v>
      </c>
      <c r="E1314" s="41">
        <f>EXP(-(A1314-$A$1000)*'Med(2)'!$B$10)*$E$1000</f>
        <v>0.99999999999999489</v>
      </c>
      <c r="F1314" s="41" t="str">
        <f t="shared" si="170"/>
        <v>-0.675947269734629+0.736949990527371i</v>
      </c>
      <c r="G1314" s="41" t="str">
        <f>COMPLEX(COS(-$A1314*'Med(1)'!$B$11),SIN(-$A1314*'Med(1)'!$B$11))</f>
        <v>-0.0728997147234363-0.997339276070707i</v>
      </c>
      <c r="H1314" s="41"/>
      <c r="I1314" s="41"/>
      <c r="J1314" s="41"/>
      <c r="K1314" s="41"/>
      <c r="L1314" s="41">
        <f t="shared" si="171"/>
        <v>-1.79382272487736E-3</v>
      </c>
      <c r="M1314" s="41"/>
      <c r="N1314" s="41"/>
    </row>
    <row r="1315" spans="1:14" x14ac:dyDescent="0.25">
      <c r="A1315" s="41">
        <f t="shared" si="173"/>
        <v>1.3129999999999889E-3</v>
      </c>
      <c r="B1315" s="41">
        <f t="shared" si="172"/>
        <v>-0.763857631656363</v>
      </c>
      <c r="C1315" s="41" t="str">
        <f t="shared" si="169"/>
        <v>0.784265533184626+0.620425316584224i</v>
      </c>
      <c r="D1315" s="41" t="str">
        <f>COMPLEX(COS($A1315*'Med(1)'!$B$11),SIN($A1315*'Med(1)'!$B$11))</f>
        <v>-0.136051225274596+0.990701803824582i</v>
      </c>
      <c r="E1315" s="41">
        <f>EXP(-(A1315-$A$1000)*'Med(2)'!$B$10)*$E$1000</f>
        <v>0.99999999999999489</v>
      </c>
      <c r="F1315" s="41" t="str">
        <f t="shared" si="170"/>
        <v>-0.721356767008827+0.69256365389079i</v>
      </c>
      <c r="G1315" s="41" t="str">
        <f>COMPLEX(COS(-$A1315*'Med(1)'!$B$11),SIN(-$A1315*'Med(1)'!$B$11))</f>
        <v>-0.136051225274596-0.990701803824582i</v>
      </c>
      <c r="H1315" s="41"/>
      <c r="I1315" s="41"/>
      <c r="J1315" s="41"/>
      <c r="K1315" s="41"/>
      <c r="L1315" s="41">
        <f t="shared" si="171"/>
        <v>-1.91433003629485E-3</v>
      </c>
      <c r="M1315" s="41"/>
      <c r="N1315" s="41"/>
    </row>
    <row r="1316" spans="1:14" x14ac:dyDescent="0.25">
      <c r="A1316" s="41">
        <f t="shared" si="173"/>
        <v>1.3139999999999888E-3</v>
      </c>
      <c r="B1316" s="41">
        <f t="shared" si="172"/>
        <v>-0.80327849299462395</v>
      </c>
      <c r="C1316" s="41" t="str">
        <f t="shared" si="169"/>
        <v>0.784265533184626+0.620425316584224i</v>
      </c>
      <c r="D1316" s="41" t="str">
        <f>COMPLEX(COS($A1316*'Med(1)'!$B$11),SIN($A1316*'Med(1)'!$B$11))</f>
        <v>-0.198654154248887+0.980069654157121i</v>
      </c>
      <c r="E1316" s="41">
        <f>EXP(-(A1316-$A$1000)*'Med(2)'!$B$10)*$E$1000</f>
        <v>0.99999999999999489</v>
      </c>
      <c r="F1316" s="41" t="str">
        <f t="shared" si="170"/>
        <v>-0.763857631656363+0.645384783334966i</v>
      </c>
      <c r="G1316" s="41" t="str">
        <f>COMPLEX(COS(-$A1316*'Med(1)'!$B$11),SIN(-$A1316*'Med(1)'!$B$11))</f>
        <v>-0.198654154248887-0.980069654157121i</v>
      </c>
      <c r="H1316" s="41"/>
      <c r="I1316" s="41"/>
      <c r="J1316" s="41"/>
      <c r="K1316" s="41"/>
      <c r="L1316" s="41">
        <f t="shared" si="171"/>
        <v>-2.0271184448664502E-3</v>
      </c>
      <c r="M1316" s="41"/>
      <c r="N1316" s="41"/>
    </row>
    <row r="1317" spans="1:14" x14ac:dyDescent="0.25">
      <c r="A1317" s="41">
        <f t="shared" si="173"/>
        <v>1.3149999999999887E-3</v>
      </c>
      <c r="B1317" s="41">
        <f t="shared" si="172"/>
        <v>-0.83946039943582795</v>
      </c>
      <c r="C1317" s="41" t="str">
        <f t="shared" si="169"/>
        <v>0.784265533184626+0.620425316584224i</v>
      </c>
      <c r="D1317" s="41" t="str">
        <f>COMPLEX(COS($A1317*'Med(1)'!$B$11),SIN($A1317*'Med(1)'!$B$11))</f>
        <v>-0.2604560760366+0.965485697696044i</v>
      </c>
      <c r="E1317" s="41">
        <f>EXP(-(A1317-$A$1000)*'Med(2)'!$B$10)*$E$1000</f>
        <v>0.99999999999999489</v>
      </c>
      <c r="F1317" s="41" t="str">
        <f t="shared" si="170"/>
        <v>-0.803278492994624+0.595603612054423i</v>
      </c>
      <c r="G1317" s="41" t="str">
        <f>COMPLEX(COS(-$A1317*'Med(1)'!$B$11),SIN(-$A1317*'Med(1)'!$B$11))</f>
        <v>-0.2604560760366-0.965485697696044i</v>
      </c>
      <c r="H1317" s="41"/>
      <c r="I1317" s="41"/>
      <c r="J1317" s="41"/>
      <c r="K1317" s="41"/>
      <c r="L1317" s="41">
        <f t="shared" si="171"/>
        <v>-2.13173316863118E-3</v>
      </c>
      <c r="M1317" s="41"/>
      <c r="N1317" s="41"/>
    </row>
    <row r="1318" spans="1:14" x14ac:dyDescent="0.25">
      <c r="A1318" s="41">
        <f t="shared" si="173"/>
        <v>1.3159999999999886E-3</v>
      </c>
      <c r="B1318" s="41">
        <f t="shared" si="172"/>
        <v>-0.872257459406797</v>
      </c>
      <c r="C1318" s="41" t="str">
        <f t="shared" ref="C1318:C1381" si="174">C1317</f>
        <v>0.784265533184626+0.620425316584224i</v>
      </c>
      <c r="D1318" s="41" t="str">
        <f>COMPLEX(COS($A1318*'Med(1)'!$B$11),SIN($A1318*'Med(1)'!$B$11))</f>
        <v>-0.32120779482459+0.947008739423203i</v>
      </c>
      <c r="E1318" s="41">
        <f>EXP(-(A1318-$A$1000)*'Med(2)'!$B$10)*$E$1000</f>
        <v>0.99999999999999489</v>
      </c>
      <c r="F1318" s="41" t="str">
        <f t="shared" si="170"/>
        <v>-0.839460399435828+0.543420866160869i</v>
      </c>
      <c r="G1318" s="41" t="str">
        <f>COMPLEX(COS(-$A1318*'Med(1)'!$B$11),SIN(-$A1318*'Med(1)'!$B$11))</f>
        <v>-0.32120779482459-0.947008739423203i</v>
      </c>
      <c r="H1318" s="41"/>
      <c r="I1318" s="41"/>
      <c r="J1318" s="41"/>
      <c r="K1318" s="41"/>
      <c r="L1318" s="41">
        <f t="shared" si="171"/>
        <v>-2.2277523833091201E-3</v>
      </c>
      <c r="M1318" s="41"/>
      <c r="N1318" s="41"/>
    </row>
    <row r="1319" spans="1:14" x14ac:dyDescent="0.25">
      <c r="A1319" s="41">
        <f t="shared" si="173"/>
        <v>1.3169999999999885E-3</v>
      </c>
      <c r="B1319" s="41">
        <f t="shared" si="172"/>
        <v>-0.90153742960843897</v>
      </c>
      <c r="C1319" s="41" t="str">
        <f t="shared" si="174"/>
        <v>0.784265533184626+0.620425316584224i</v>
      </c>
      <c r="D1319" s="41" t="str">
        <f>COMPLEX(COS($A1319*'Med(1)'!$B$11),SIN($A1319*'Med(1)'!$B$11))</f>
        <v>-0.380664349396073+0.92471328156292i</v>
      </c>
      <c r="E1319" s="41">
        <f>EXP(-(A1319-$A$1000)*'Med(2)'!$B$10)*$E$1000</f>
        <v>0.99999999999999489</v>
      </c>
      <c r="F1319" s="41" t="str">
        <f t="shared" si="170"/>
        <v>-0.872257459406797+0.48904695532146i</v>
      </c>
      <c r="G1319" s="41" t="str">
        <f>COMPLEX(COS(-$A1319*'Med(1)'!$B$11),SIN(-$A1319*'Med(1)'!$B$11))</f>
        <v>-0.380664349396073-0.92471328156292i</v>
      </c>
      <c r="H1319" s="41"/>
      <c r="I1319" s="41"/>
      <c r="J1319" s="41"/>
      <c r="K1319" s="41"/>
      <c r="L1319" s="41">
        <f t="shared" si="171"/>
        <v>-2.3147889231684899E-3</v>
      </c>
      <c r="M1319" s="41"/>
      <c r="N1319" s="41"/>
    </row>
    <row r="1320" spans="1:14" x14ac:dyDescent="0.25">
      <c r="A1320" s="41">
        <f t="shared" si="173"/>
        <v>1.3179999999999885E-3</v>
      </c>
      <c r="B1320" s="41">
        <f t="shared" si="172"/>
        <v>-0.92718224824314399</v>
      </c>
      <c r="C1320" s="41" t="str">
        <f t="shared" si="174"/>
        <v>0.784265533184626+0.620425316584224i</v>
      </c>
      <c r="D1320" s="41" t="str">
        <f>COMPLEX(COS($A1320*'Med(1)'!$B$11),SIN($A1320*'Med(1)'!$B$11))</f>
        <v>-0.438586000855671+0.898689223176415i</v>
      </c>
      <c r="E1320" s="41">
        <f>EXP(-(A1320-$A$1000)*'Med(2)'!$B$10)*$E$1000</f>
        <v>0.99999999999999489</v>
      </c>
      <c r="F1320" s="41" t="str">
        <f t="shared" si="170"/>
        <v>-0.901537429608439+0.432701124351437i</v>
      </c>
      <c r="G1320" s="41" t="str">
        <f>COMPLEX(COS(-$A1320*'Med(1)'!$B$11),SIN(-$A1320*'Med(1)'!$B$11))</f>
        <v>-0.438586000855671-0.898689223176415i</v>
      </c>
      <c r="H1320" s="41"/>
      <c r="I1320" s="41"/>
      <c r="J1320" s="41"/>
      <c r="K1320" s="41"/>
      <c r="L1320" s="41">
        <f t="shared" si="171"/>
        <v>-2.3924918421433E-3</v>
      </c>
      <c r="M1320" s="41"/>
      <c r="N1320" s="41"/>
    </row>
    <row r="1321" spans="1:14" x14ac:dyDescent="0.25">
      <c r="A1321" s="41">
        <f t="shared" si="173"/>
        <v>1.3189999999999884E-3</v>
      </c>
      <c r="B1321" s="41">
        <f t="shared" si="172"/>
        <v>-0.94908851105991299</v>
      </c>
      <c r="C1321" s="41" t="str">
        <f t="shared" si="174"/>
        <v>0.784265533184626+0.620425316584224i</v>
      </c>
      <c r="D1321" s="41" t="str">
        <f>COMPLEX(COS($A1321*'Med(1)'!$B$11),SIN($A1321*'Med(1)'!$B$11))</f>
        <v>-0.494739199297261+0.869041497673561i</v>
      </c>
      <c r="E1321" s="41">
        <f>EXP(-(A1321-$A$1000)*'Med(2)'!$B$10)*$E$1000</f>
        <v>0.99999999999999489</v>
      </c>
      <c r="F1321" s="41" t="str">
        <f t="shared" si="170"/>
        <v>-0.927182248243144+0.374610569181891i</v>
      </c>
      <c r="G1321" s="41" t="str">
        <f>COMPLEX(COS(-$A1321*'Med(1)'!$B$11),SIN(-$A1321*'Med(1)'!$B$11))</f>
        <v>-0.494739199297261-0.869041497673561i</v>
      </c>
      <c r="H1321" s="41"/>
      <c r="I1321" s="41"/>
      <c r="J1321" s="41"/>
      <c r="K1321" s="41"/>
      <c r="L1321" s="41">
        <f t="shared" si="171"/>
        <v>-2.4605478289074102E-3</v>
      </c>
      <c r="M1321" s="41"/>
      <c r="N1321" s="41"/>
    </row>
    <row r="1322" spans="1:14" x14ac:dyDescent="0.25">
      <c r="A1322" s="41">
        <f t="shared" si="173"/>
        <v>1.3199999999999883E-3</v>
      </c>
      <c r="B1322" s="41">
        <f t="shared" si="172"/>
        <v>-0.96716788829784905</v>
      </c>
      <c r="C1322" s="41" t="str">
        <f t="shared" si="174"/>
        <v>0.784265533184626+0.620425316584224i</v>
      </c>
      <c r="D1322" s="41" t="str">
        <f>COMPLEX(COS($A1322*'Med(1)'!$B$11),SIN($A1322*'Med(1)'!$B$11))</f>
        <v>-0.548897525516689+0.835889649703629i</v>
      </c>
      <c r="E1322" s="41">
        <f>EXP(-(A1322-$A$1000)*'Med(2)'!$B$10)*$E$1000</f>
        <v>0.99999999999999489</v>
      </c>
      <c r="F1322" s="41" t="str">
        <f t="shared" si="170"/>
        <v>-0.949088511059913+0.315009520767337i</v>
      </c>
      <c r="G1322" s="41" t="str">
        <f>COMPLEX(COS(-$A1322*'Med(1)'!$B$11),SIN(-$A1322*'Med(1)'!$B$11))</f>
        <v>-0.548897525516689-0.835889649703629i</v>
      </c>
      <c r="H1322" s="41"/>
      <c r="I1322" s="41"/>
      <c r="J1322" s="41"/>
      <c r="K1322" s="41"/>
      <c r="L1322" s="41">
        <f t="shared" si="171"/>
        <v>-2.5186824701987102E-3</v>
      </c>
      <c r="M1322" s="41"/>
      <c r="N1322" s="41"/>
    </row>
    <row r="1323" spans="1:14" x14ac:dyDescent="0.25">
      <c r="A1323" s="41">
        <f t="shared" si="173"/>
        <v>1.3209999999999882E-3</v>
      </c>
      <c r="B1323" s="41">
        <f t="shared" si="172"/>
        <v>-0.981347480846679</v>
      </c>
      <c r="C1323" s="41" t="str">
        <f t="shared" si="174"/>
        <v>0.784265533184626+0.620425316584224i</v>
      </c>
      <c r="D1323" s="41" t="str">
        <f>COMPLEX(COS($A1323*'Med(1)'!$B$11),SIN($A1323*'Med(1)'!$B$11))</f>
        <v>-0.600842603972416+0.799367353130991i</v>
      </c>
      <c r="E1323" s="41">
        <f>EXP(-(A1323-$A$1000)*'Med(2)'!$B$10)*$E$1000</f>
        <v>0.99999999999999489</v>
      </c>
      <c r="F1323" s="41" t="str">
        <f t="shared" si="170"/>
        <v>-0.967167888297849+0.254138300626783i</v>
      </c>
      <c r="G1323" s="41" t="str">
        <f>COMPLEX(COS(-$A1323*'Med(1)'!$B$11),SIN(-$A1323*'Med(1)'!$B$11))</f>
        <v>-0.600842603972416-0.799367353130991i</v>
      </c>
      <c r="H1323" s="41"/>
      <c r="I1323" s="41"/>
      <c r="J1323" s="41"/>
      <c r="K1323" s="41"/>
      <c r="L1323" s="41">
        <f t="shared" si="171"/>
        <v>-2.5666613573000199E-3</v>
      </c>
      <c r="M1323" s="41"/>
      <c r="N1323" s="41"/>
    </row>
    <row r="1324" spans="1:14" x14ac:dyDescent="0.25">
      <c r="A1324" s="41">
        <f t="shared" si="173"/>
        <v>1.3219999999999881E-3</v>
      </c>
      <c r="B1324" s="41">
        <f t="shared" si="172"/>
        <v>-0.99157011418831797</v>
      </c>
      <c r="C1324" s="41" t="str">
        <f t="shared" si="174"/>
        <v>0.784265533184626+0.620425316584224i</v>
      </c>
      <c r="D1324" s="41" t="str">
        <f>COMPLEX(COS($A1324*'Med(1)'!$B$11),SIN($A1324*'Med(1)'!$B$11))</f>
        <v>-0.650364983312627+0.759621872039481i</v>
      </c>
      <c r="E1324" s="41">
        <f>EXP(-(A1324-$A$1000)*'Med(2)'!$B$10)*$E$1000</f>
        <v>0.99999999999999489</v>
      </c>
      <c r="F1324" s="41" t="str">
        <f t="shared" si="170"/>
        <v>-0.981347480846679+0.192242351826716i</v>
      </c>
      <c r="G1324" s="41" t="str">
        <f>COMPLEX(COS(-$A1324*'Med(1)'!$B$11),SIN(-$A1324*'Med(1)'!$B$11))</f>
        <v>-0.650364983312627-0.759621872039481i</v>
      </c>
      <c r="H1324" s="41"/>
      <c r="I1324" s="41"/>
      <c r="J1324" s="41"/>
      <c r="K1324" s="41"/>
      <c r="L1324" s="41">
        <f t="shared" si="171"/>
        <v>-2.6042910312146401E-3</v>
      </c>
      <c r="M1324" s="41"/>
      <c r="N1324" s="41"/>
    </row>
    <row r="1325" spans="1:14" x14ac:dyDescent="0.25">
      <c r="A1325" s="41">
        <f t="shared" si="173"/>
        <v>1.322999999999988E-3</v>
      </c>
      <c r="B1325" s="41">
        <f t="shared" si="172"/>
        <v>-0.99779456893421203</v>
      </c>
      <c r="C1325" s="41" t="str">
        <f t="shared" si="174"/>
        <v>0.784265533184626+0.620425316584224i</v>
      </c>
      <c r="D1325" s="41" t="str">
        <f>COMPLEX(COS($A1325*'Med(1)'!$B$11),SIN($A1325*'Med(1)'!$B$11))</f>
        <v>-0.69726498091856+0.716813466938673i</v>
      </c>
      <c r="E1325" s="41">
        <f>EXP(-(A1325-$A$1000)*'Med(2)'!$B$10)*$E$1000</f>
        <v>0.99999999999999489</v>
      </c>
      <c r="F1325" s="41" t="str">
        <f t="shared" ref="F1325:F1388" si="175">IMPRODUCT(IMPRODUCT($C1325,IMPRODUCT($D1325,$E1325)),$R$998)</f>
        <v>-0.991570114188318+0.129571249313088i</v>
      </c>
      <c r="G1325" s="41" t="str">
        <f>COMPLEX(COS(-$A1325*'Med(1)'!$B$11),SIN(-$A1325*'Med(1)'!$B$11))</f>
        <v>-0.69726498091856-0.716813466938673i</v>
      </c>
      <c r="H1325" s="41"/>
      <c r="I1325" s="41"/>
      <c r="J1325" s="41"/>
      <c r="K1325" s="41"/>
      <c r="L1325" s="41">
        <f t="shared" si="171"/>
        <v>-2.6314197627257899E-3</v>
      </c>
      <c r="M1325" s="41"/>
      <c r="N1325" s="41"/>
    </row>
    <row r="1326" spans="1:14" x14ac:dyDescent="0.25">
      <c r="A1326" s="41">
        <f t="shared" si="173"/>
        <v>1.3239999999999879E-3</v>
      </c>
      <c r="B1326" s="41">
        <f t="shared" si="172"/>
        <v>-0.99999574702887895</v>
      </c>
      <c r="C1326" s="41" t="str">
        <f t="shared" si="174"/>
        <v>0.784265533184626+0.620425316584224i</v>
      </c>
      <c r="D1326" s="41" t="str">
        <f>COMPLEX(COS($A1326*'Med(1)'!$B$11),SIN($A1326*'Med(1)'!$B$11))</f>
        <v>-0.741353488058641+0.671114748566358i</v>
      </c>
      <c r="E1326" s="41">
        <f>EXP(-(A1326-$A$1000)*'Med(2)'!$B$10)*$E$1000</f>
        <v>0.99999999999999489</v>
      </c>
      <c r="F1326" s="41" t="str">
        <f t="shared" si="175"/>
        <v>-0.997794568934212+0.0663776935828601i</v>
      </c>
      <c r="G1326" s="41" t="str">
        <f>COMPLEX(COS(-$A1326*'Med(1)'!$B$11),SIN(-$A1326*'Med(1)'!$B$11))</f>
        <v>-0.741353488058641-0.671114748566358i</v>
      </c>
      <c r="H1326" s="41"/>
      <c r="I1326" s="41"/>
      <c r="J1326" s="41"/>
      <c r="K1326" s="41"/>
      <c r="L1326" s="41">
        <f t="shared" si="171"/>
        <v>-2.6479381641944999E-3</v>
      </c>
      <c r="M1326" s="41"/>
      <c r="N1326" s="41"/>
    </row>
    <row r="1327" spans="1:14" x14ac:dyDescent="0.25">
      <c r="A1327" s="41">
        <f t="shared" si="173"/>
        <v>1.3249999999999879E-3</v>
      </c>
      <c r="B1327" s="41">
        <f t="shared" si="172"/>
        <v>-0.99816477294953398</v>
      </c>
      <c r="C1327" s="41" t="str">
        <f t="shared" si="174"/>
        <v>0.784265533184626+0.620425316584224i</v>
      </c>
      <c r="D1327" s="41" t="str">
        <f>COMPLEX(COS($A1327*'Med(1)'!$B$11),SIN($A1327*'Med(1)'!$B$11))</f>
        <v>-0.782452732406877+0.622709981892865i</v>
      </c>
      <c r="E1327" s="41">
        <f>EXP(-(A1327-$A$1000)*'Med(2)'!$B$10)*$E$1000</f>
        <v>0.99999999999999489</v>
      </c>
      <c r="F1327" s="41" t="str">
        <f t="shared" si="175"/>
        <v>-0.999995747028879+0.00291649175286901i</v>
      </c>
      <c r="G1327" s="41" t="str">
        <f>COMPLEX(COS(-$A1327*'Med(1)'!$B$11),SIN(-$A1327*'Med(1)'!$B$11))</f>
        <v>-0.782452732406877-0.622709981892865i</v>
      </c>
      <c r="H1327" s="41"/>
      <c r="I1327" s="41"/>
      <c r="J1327" s="41"/>
      <c r="K1327" s="41"/>
      <c r="L1327" s="41">
        <f t="shared" si="171"/>
        <v>-2.6537796306290999E-3</v>
      </c>
      <c r="M1327" s="41"/>
      <c r="N1327" s="41"/>
    </row>
    <row r="1328" spans="1:14" x14ac:dyDescent="0.25">
      <c r="A1328" s="41">
        <f t="shared" si="173"/>
        <v>1.3259999999999878E-3</v>
      </c>
      <c r="B1328" s="41">
        <f t="shared" si="172"/>
        <v>-0.99230902949369104</v>
      </c>
      <c r="C1328" s="41" t="str">
        <f t="shared" si="174"/>
        <v>0.784265533184626+0.620425316584224i</v>
      </c>
      <c r="D1328" s="41" t="str">
        <f>COMPLEX(COS($A1328*'Med(1)'!$B$11),SIN($A1328*'Med(1)'!$B$11))</f>
        <v>-0.820396994851031+0.571794343133436i</v>
      </c>
      <c r="E1328" s="41">
        <f>EXP(-(A1328-$A$1000)*'Med(2)'!$B$10)*$E$1000</f>
        <v>0.99999999999999489</v>
      </c>
      <c r="F1328" s="41" t="str">
        <f t="shared" si="175"/>
        <v>-0.998164772949534-0.0605564698656995i</v>
      </c>
      <c r="G1328" s="41" t="str">
        <f>COMPLEX(COS(-$A1328*'Med(1)'!$B$11),SIN(-$A1328*'Med(1)'!$B$11))</f>
        <v>-0.820396994851031-0.571794343133436i</v>
      </c>
      <c r="H1328" s="41"/>
      <c r="I1328" s="41"/>
      <c r="J1328" s="41"/>
      <c r="K1328" s="41"/>
      <c r="L1328" s="41">
        <f t="shared" si="171"/>
        <v>-2.64892060824784E-3</v>
      </c>
      <c r="M1328" s="41"/>
      <c r="N1328" s="41"/>
    </row>
    <row r="1329" spans="1:14" x14ac:dyDescent="0.25">
      <c r="A1329" s="41">
        <f t="shared" si="173"/>
        <v>1.3269999999999877E-3</v>
      </c>
      <c r="B1329" s="41">
        <f t="shared" si="172"/>
        <v>-0.98245212801047399</v>
      </c>
      <c r="C1329" s="41" t="str">
        <f t="shared" si="174"/>
        <v>0.784265533184626+0.620425316584224i</v>
      </c>
      <c r="D1329" s="41" t="str">
        <f>COMPLEX(COS($A1329*'Med(1)'!$B$11),SIN($A1329*'Med(1)'!$B$11))</f>
        <v>-0.855033277700101+0.518573132764726i</v>
      </c>
      <c r="E1329" s="41">
        <f>EXP(-(A1329-$A$1000)*'Med(2)'!$B$10)*$E$1000</f>
        <v>0.99999999999999478</v>
      </c>
      <c r="F1329" s="41" t="str">
        <f t="shared" si="175"/>
        <v>-0.992309029493691-0.123785257544182i</v>
      </c>
      <c r="G1329" s="41" t="str">
        <f>COMPLEX(COS(-$A1329*'Med(1)'!$B$11),SIN(-$A1329*'Med(1)'!$B$11))</f>
        <v>-0.855033277700101-0.518573132764726i</v>
      </c>
      <c r="H1329" s="41"/>
      <c r="I1329" s="41"/>
      <c r="J1329" s="41"/>
      <c r="K1329" s="41"/>
      <c r="L1329" s="41">
        <f t="shared" si="171"/>
        <v>-2.63338068945171E-3</v>
      </c>
      <c r="M1329" s="41"/>
      <c r="N1329" s="41"/>
    </row>
    <row r="1330" spans="1:14" x14ac:dyDescent="0.25">
      <c r="A1330" s="41">
        <f t="shared" si="173"/>
        <v>1.3279999999999876E-3</v>
      </c>
      <c r="B1330" s="41">
        <f t="shared" si="172"/>
        <v>-0.968633813195657</v>
      </c>
      <c r="C1330" s="41" t="str">
        <f t="shared" si="174"/>
        <v>0.784265533184626+0.620425316584224i</v>
      </c>
      <c r="D1330" s="41" t="str">
        <f>COMPLEX(COS($A1330*'Med(1)'!$B$11),SIN($A1330*'Med(1)'!$B$11))</f>
        <v>-0.886221921596932+0.463260947718499i</v>
      </c>
      <c r="E1330" s="41">
        <f>EXP(-(A1330-$A$1000)*'Med(2)'!$B$10)*$E$1000</f>
        <v>0.99999999999999478</v>
      </c>
      <c r="F1330" s="41" t="str">
        <f t="shared" si="175"/>
        <v>-0.982452128010474-0.186514922104591i</v>
      </c>
      <c r="G1330" s="41" t="str">
        <f>COMPLEX(COS(-$A1330*'Med(1)'!$B$11),SIN(-$A1330*'Med(1)'!$B$11))</f>
        <v>-0.886221921596932-0.463260947718499i</v>
      </c>
      <c r="H1330" s="41"/>
      <c r="I1330" s="41"/>
      <c r="J1330" s="41"/>
      <c r="K1330" s="41"/>
      <c r="L1330" s="41">
        <f t="shared" si="171"/>
        <v>-2.6072225338245499E-3</v>
      </c>
      <c r="M1330" s="41"/>
      <c r="N1330" s="41"/>
    </row>
    <row r="1331" spans="1:14" x14ac:dyDescent="0.25">
      <c r="A1331" s="41">
        <f t="shared" si="173"/>
        <v>1.3289999999999875E-3</v>
      </c>
      <c r="B1331" s="41">
        <f t="shared" si="172"/>
        <v>-0.95090980283433402</v>
      </c>
      <c r="C1331" s="41" t="str">
        <f t="shared" si="174"/>
        <v>0.784265533184626+0.620425316584224i</v>
      </c>
      <c r="D1331" s="41" t="str">
        <f>COMPLEX(COS($A1331*'Med(1)'!$B$11),SIN($A1331*'Med(1)'!$B$11))</f>
        <v>-0.913837168648391+0.406080816090458i</v>
      </c>
      <c r="E1331" s="41">
        <f>EXP(-(A1331-$A$1000)*'Med(2)'!$B$10)*$E$1000</f>
        <v>0.99999999999999478</v>
      </c>
      <c r="F1331" s="41" t="str">
        <f t="shared" si="175"/>
        <v>-0.968633813195657-0.248492526917876i</v>
      </c>
      <c r="G1331" s="41" t="str">
        <f>COMPLEX(COS(-$A1331*'Med(1)'!$B$11),SIN(-$A1331*'Med(1)'!$B$11))</f>
        <v>-0.913837168648391-0.406080816090458i</v>
      </c>
      <c r="H1331" s="41"/>
      <c r="I1331" s="41"/>
      <c r="J1331" s="41"/>
      <c r="K1331" s="41"/>
      <c r="L1331" s="41">
        <f t="shared" si="171"/>
        <v>-2.5705516154790101E-3</v>
      </c>
      <c r="M1331" s="41"/>
      <c r="N1331" s="41"/>
    </row>
    <row r="1332" spans="1:14" x14ac:dyDescent="0.25">
      <c r="A1332" s="41">
        <f t="shared" si="173"/>
        <v>1.3299999999999874E-3</v>
      </c>
      <c r="B1332" s="41">
        <f t="shared" si="172"/>
        <v>-0.92935156313735701</v>
      </c>
      <c r="C1332" s="41" t="str">
        <f t="shared" si="174"/>
        <v>0.784265533184626+0.620425316584224i</v>
      </c>
      <c r="D1332" s="41" t="str">
        <f>COMPLEX(COS($A1332*'Med(1)'!$B$11),SIN($A1332*'Med(1)'!$B$11))</f>
        <v>-0.937767669502466+0.347263297853248i</v>
      </c>
      <c r="E1332" s="41">
        <f>EXP(-(A1332-$A$1000)*'Med(2)'!$B$10)*$E$1000</f>
        <v>0.99999999999999478</v>
      </c>
      <c r="F1332" s="41" t="str">
        <f t="shared" si="175"/>
        <v>-0.950909802834334-0.309468167787187i</v>
      </c>
      <c r="G1332" s="41" t="str">
        <f>COMPLEX(COS(-$A1332*'Med(1)'!$B$11),SIN(-$A1332*'Med(1)'!$B$11))</f>
        <v>-0.937767669502466-0.347263297853248i</v>
      </c>
      <c r="H1332" s="41"/>
      <c r="I1332" s="41"/>
      <c r="J1332" s="41"/>
      <c r="K1332" s="41"/>
      <c r="L1332" s="41">
        <f t="shared" ref="L1332:L1395" si="176">IMREAL(IMDIV(F1332,$P$28))</f>
        <v>-2.5235157977670998E-3</v>
      </c>
      <c r="M1332" s="41"/>
      <c r="N1332" s="41"/>
    </row>
    <row r="1333" spans="1:14" x14ac:dyDescent="0.25">
      <c r="A1333" s="41">
        <f t="shared" si="173"/>
        <v>1.3309999999999874E-3</v>
      </c>
      <c r="B1333" s="41">
        <f t="shared" si="172"/>
        <v>-0.90404602057748396</v>
      </c>
      <c r="C1333" s="41" t="str">
        <f t="shared" si="174"/>
        <v>0.784265533184626+0.620425316584224i</v>
      </c>
      <c r="D1333" s="41" t="str">
        <f>COMPLEX(COS($A1333*'Med(1)'!$B$11),SIN($A1333*'Med(1)'!$B$11))</f>
        <v>-0.957916932327742+0.287045555199531i</v>
      </c>
      <c r="E1333" s="41">
        <f>EXP(-(A1333-$A$1000)*'Med(2)'!$B$10)*$E$1000</f>
        <v>0.99999999999999478</v>
      </c>
      <c r="F1333" s="41" t="str">
        <f t="shared" si="175"/>
        <v>-0.929351563137357-0.369195980603989i</v>
      </c>
      <c r="G1333" s="41" t="str">
        <f>COMPLEX(COS(-$A1333*'Med(1)'!$B$11),SIN(-$A1333*'Med(1)'!$B$11))</f>
        <v>-0.957916932327742-0.287045555199531i</v>
      </c>
      <c r="H1333" s="41"/>
      <c r="I1333" s="41"/>
      <c r="J1333" s="41"/>
      <c r="K1333" s="41"/>
      <c r="L1333" s="41">
        <f t="shared" si="176"/>
        <v>-2.4663047370700499E-3</v>
      </c>
      <c r="M1333" s="41"/>
      <c r="N1333" s="41"/>
    </row>
    <row r="1334" spans="1:14" x14ac:dyDescent="0.25">
      <c r="A1334" s="41">
        <f t="shared" si="173"/>
        <v>1.3319999999999873E-3</v>
      </c>
      <c r="B1334" s="41">
        <f t="shared" si="172"/>
        <v>-0.87509521138711899</v>
      </c>
      <c r="C1334" s="41" t="str">
        <f t="shared" si="174"/>
        <v>0.784265533184626+0.620425316584224i</v>
      </c>
      <c r="D1334" s="41" t="str">
        <f>COMPLEX(COS($A1334*'Med(1)'!$B$11),SIN($A1334*'Med(1)'!$B$11))</f>
        <v>-0.974203711884781+0.225670396263918i</v>
      </c>
      <c r="E1334" s="41">
        <f>EXP(-(A1334-$A$1000)*'Med(2)'!$B$10)*$E$1000</f>
        <v>0.99999999999999478</v>
      </c>
      <c r="F1334" s="41" t="str">
        <f t="shared" si="175"/>
        <v>-0.904046020577484-0.427435132713732i</v>
      </c>
      <c r="G1334" s="41" t="str">
        <f>COMPLEX(COS(-$A1334*'Med(1)'!$B$11),SIN(-$A1334*'Med(1)'!$B$11))</f>
        <v>-0.974203711884781-0.225670396263918i</v>
      </c>
      <c r="H1334" s="41"/>
      <c r="I1334" s="41"/>
      <c r="J1334" s="41"/>
      <c r="K1334" s="41"/>
      <c r="L1334" s="41">
        <f t="shared" si="176"/>
        <v>-2.39914911807174E-3</v>
      </c>
      <c r="M1334" s="41"/>
      <c r="N1334" s="41"/>
    </row>
    <row r="1335" spans="1:14" x14ac:dyDescent="0.25">
      <c r="A1335" s="41">
        <f t="shared" si="173"/>
        <v>1.3329999999999872E-3</v>
      </c>
      <c r="B1335" s="41">
        <f t="shared" si="172"/>
        <v>-0.84261587013093897</v>
      </c>
      <c r="C1335" s="41" t="str">
        <f t="shared" si="174"/>
        <v>0.784265533184626+0.620425316584224i</v>
      </c>
      <c r="D1335" s="41" t="str">
        <f>COMPLEX(COS($A1335*'Med(1)'!$B$11),SIN($A1335*'Med(1)'!$B$11))</f>
        <v>-0.986562337120687+0.163385296079445i</v>
      </c>
      <c r="E1335" s="41">
        <f>EXP(-(A1335-$A$1000)*'Med(2)'!$B$10)*$E$1000</f>
        <v>0.99999999999999478</v>
      </c>
      <c r="F1335" s="41" t="str">
        <f t="shared" si="175"/>
        <v>-0.875095211387119-0.483950793993898i</v>
      </c>
      <c r="G1335" s="41" t="str">
        <f>COMPLEX(COS(-$A1335*'Med(1)'!$B$11),SIN(-$A1335*'Med(1)'!$B$11))</f>
        <v>-0.986562337120687-0.163385296079445i</v>
      </c>
      <c r="H1335" s="41"/>
      <c r="I1335" s="41"/>
      <c r="J1335" s="41"/>
      <c r="K1335" s="41"/>
      <c r="L1335" s="41">
        <f t="shared" si="176"/>
        <v>-2.3223197235989201E-3</v>
      </c>
      <c r="M1335" s="41"/>
      <c r="N1335" s="41"/>
    </row>
    <row r="1336" spans="1:14" x14ac:dyDescent="0.25">
      <c r="A1336" s="41">
        <f t="shared" si="173"/>
        <v>1.3339999999999871E-3</v>
      </c>
      <c r="B1336" s="41">
        <f t="shared" si="172"/>
        <v>-0.80673895901239501</v>
      </c>
      <c r="C1336" s="41" t="str">
        <f t="shared" si="174"/>
        <v>0.784265533184626+0.620425316584224i</v>
      </c>
      <c r="D1336" s="41" t="str">
        <f>COMPLEX(COS($A1336*'Med(1)'!$B$11),SIN($A1336*'Med(1)'!$B$11))</f>
        <v>-0.994942975965913+0.100441398716325i</v>
      </c>
      <c r="E1336" s="41">
        <f>EXP(-(A1336-$A$1000)*'Med(2)'!$B$10)*$E$1000</f>
        <v>0.99999999999999478</v>
      </c>
      <c r="F1336" s="41" t="str">
        <f t="shared" si="175"/>
        <v>-0.842615870130939-0.538515083728831i</v>
      </c>
      <c r="G1336" s="41" t="str">
        <f>COMPLEX(COS(-$A1336*'Med(1)'!$B$11),SIN(-$A1336*'Med(1)'!$B$11))</f>
        <v>-0.994942975965913-0.100441398716325i</v>
      </c>
      <c r="H1336" s="41"/>
      <c r="I1336" s="41"/>
      <c r="J1336" s="41"/>
      <c r="K1336" s="41"/>
      <c r="L1336" s="41">
        <f t="shared" si="176"/>
        <v>-2.2361263427790601E-3</v>
      </c>
      <c r="M1336" s="41"/>
      <c r="N1336" s="41"/>
    </row>
    <row r="1337" spans="1:14" x14ac:dyDescent="0.25">
      <c r="A1337" s="41">
        <f t="shared" si="173"/>
        <v>1.334999999999987E-3</v>
      </c>
      <c r="B1337" s="41">
        <f t="shared" si="172"/>
        <v>-0.76760913981188506</v>
      </c>
      <c r="C1337" s="41" t="str">
        <f t="shared" si="174"/>
        <v>0.784265533184626+0.620425316584224i</v>
      </c>
      <c r="D1337" s="41" t="str">
        <f>COMPLEX(COS($A1337*'Med(1)'!$B$11),SIN($A1337*'Med(1)'!$B$11))</f>
        <v>-0.999311836265601+0.0370925046265841i</v>
      </c>
      <c r="E1337" s="41">
        <f>EXP(-(A1337-$A$1000)*'Med(2)'!$B$10)*$E$1000</f>
        <v>0.99999999999999478</v>
      </c>
      <c r="F1337" s="41" t="str">
        <f t="shared" si="175"/>
        <v>-0.806738959012395-0.590907989463324i</v>
      </c>
      <c r="G1337" s="41" t="str">
        <f>COMPLEX(COS(-$A1337*'Med(1)'!$B$11),SIN(-$A1337*'Med(1)'!$B$11))</f>
        <v>-0.999311836265601-0.0370925046265841i</v>
      </c>
      <c r="H1337" s="41"/>
      <c r="I1337" s="41"/>
      <c r="J1337" s="41"/>
      <c r="K1337" s="41"/>
      <c r="L1337" s="41">
        <f t="shared" si="176"/>
        <v>-2.1409165219181598E-3</v>
      </c>
      <c r="M1337" s="41"/>
      <c r="N1337" s="41"/>
    </row>
    <row r="1338" spans="1:14" x14ac:dyDescent="0.25">
      <c r="A1338" s="41">
        <f t="shared" si="173"/>
        <v>1.3359999999999869E-3</v>
      </c>
      <c r="B1338" s="41">
        <f t="shared" si="172"/>
        <v>-0.72538419058599202</v>
      </c>
      <c r="C1338" s="41" t="str">
        <f t="shared" si="174"/>
        <v>0.784265533184626+0.620425316584224i</v>
      </c>
      <c r="D1338" s="41" t="str">
        <f>COMPLEX(COS($A1338*'Med(1)'!$B$11),SIN($A1338*'Med(1)'!$B$11))</f>
        <v>-0.999651302035276-0.0264059527224145i</v>
      </c>
      <c r="E1338" s="41">
        <f>EXP(-(A1338-$A$1000)*'Med(2)'!$B$10)*$E$1000</f>
        <v>0.99999999999999478</v>
      </c>
      <c r="F1338" s="41" t="str">
        <f t="shared" si="175"/>
        <v>-0.767609139811885-0.640918254130157i</v>
      </c>
      <c r="G1338" s="41" t="str">
        <f>COMPLEX(COS(-$A1338*'Med(1)'!$B$11),SIN(-$A1338*'Med(1)'!$B$11))</f>
        <v>-0.999651302035276+0.0264059527224145i</v>
      </c>
      <c r="H1338" s="41"/>
      <c r="I1338" s="41"/>
      <c r="J1338" s="41"/>
      <c r="K1338" s="41"/>
      <c r="L1338" s="41">
        <f t="shared" si="176"/>
        <v>-2.0370741631350899E-3</v>
      </c>
      <c r="M1338" s="41"/>
      <c r="N1338" s="41"/>
    </row>
    <row r="1339" spans="1:14" x14ac:dyDescent="0.25">
      <c r="A1339" s="41">
        <f t="shared" si="173"/>
        <v>1.3369999999999869E-3</v>
      </c>
      <c r="B1339" s="41">
        <f t="shared" si="172"/>
        <v>-0.68023436947962901</v>
      </c>
      <c r="C1339" s="41" t="str">
        <f t="shared" si="174"/>
        <v>0.784265533184626+0.620425316584224i</v>
      </c>
      <c r="D1339" s="41" t="str">
        <f>COMPLEX(COS($A1339*'Med(1)'!$B$11),SIN($A1339*'Med(1)'!$B$11))</f>
        <v>-0.995960004491475-0.0897979367989088i</v>
      </c>
      <c r="E1339" s="41">
        <f>EXP(-(A1339-$A$1000)*'Med(2)'!$B$10)*$E$1000</f>
        <v>0.99999999999999478</v>
      </c>
      <c r="F1339" s="41" t="str">
        <f t="shared" si="175"/>
        <v>-0.725384190585992-0.688344227874321i</v>
      </c>
      <c r="G1339" s="41" t="str">
        <f>COMPLEX(COS(-$A1339*'Med(1)'!$B$11),SIN(-$A1339*'Med(1)'!$B$11))</f>
        <v>-0.995960004491475+0.0897979367989088i</v>
      </c>
      <c r="H1339" s="41"/>
      <c r="I1339" s="41"/>
      <c r="J1339" s="41"/>
      <c r="K1339" s="41"/>
      <c r="L1339" s="41">
        <f t="shared" si="176"/>
        <v>-1.9250179764033399E-3</v>
      </c>
      <c r="M1339" s="41"/>
      <c r="N1339" s="41"/>
    </row>
    <row r="1340" spans="1:14" x14ac:dyDescent="0.25">
      <c r="A1340" s="41">
        <f t="shared" si="173"/>
        <v>1.3379999999999868E-3</v>
      </c>
      <c r="B1340" s="41">
        <f t="shared" si="172"/>
        <v>-0.632341728216405</v>
      </c>
      <c r="C1340" s="41" t="str">
        <f t="shared" si="174"/>
        <v>0.784265533184626+0.620425316584224i</v>
      </c>
      <c r="D1340" s="41" t="str">
        <f>COMPLEX(COS($A1340*'Med(1)'!$B$11),SIN($A1340*'Med(1)'!$B$11))</f>
        <v>-0.988252827570915-0.152827840389414i</v>
      </c>
      <c r="E1340" s="41">
        <f>EXP(-(A1340-$A$1000)*'Med(2)'!$B$10)*$E$1000</f>
        <v>0.99999999999999478</v>
      </c>
      <c r="F1340" s="41" t="str">
        <f t="shared" si="175"/>
        <v>-0.680234369479629-0.732994681139394i</v>
      </c>
      <c r="G1340" s="41" t="str">
        <f>COMPLEX(COS(-$A1340*'Med(1)'!$B$11),SIN(-$A1340*'Med(1)'!$B$11))</f>
        <v>-0.988252827570915+0.152827840389414i</v>
      </c>
      <c r="H1340" s="41"/>
      <c r="I1340" s="41"/>
      <c r="J1340" s="41"/>
      <c r="K1340" s="41"/>
      <c r="L1340" s="41">
        <f t="shared" si="176"/>
        <v>-1.8051997912414499E-3</v>
      </c>
      <c r="M1340" s="41"/>
      <c r="N1340" s="41"/>
    </row>
    <row r="1341" spans="1:14" x14ac:dyDescent="0.25">
      <c r="A1341" s="41">
        <f t="shared" si="173"/>
        <v>1.3389999999999867E-3</v>
      </c>
      <c r="B1341" s="41">
        <f t="shared" si="172"/>
        <v>-0.58189937803519698</v>
      </c>
      <c r="C1341" s="41" t="str">
        <f t="shared" si="174"/>
        <v>0.784265533184626+0.620425316584224i</v>
      </c>
      <c r="D1341" s="41" t="str">
        <f>COMPLEX(COS($A1341*'Med(1)'!$B$11),SIN($A1341*'Med(1)'!$B$11))</f>
        <v>-0.976560847915941-0.21524151625023i</v>
      </c>
      <c r="E1341" s="41">
        <f>EXP(-(A1341-$A$1000)*'Med(2)'!$B$10)*$E$1000</f>
        <v>0.99999999999999478</v>
      </c>
      <c r="F1341" s="41" t="str">
        <f t="shared" si="175"/>
        <v>-0.632341728216405-0.774689575737456i</v>
      </c>
      <c r="G1341" s="41" t="str">
        <f>COMPLEX(COS(-$A1341*'Med(1)'!$B$11),SIN(-$A1341*'Med(1)'!$B$11))</f>
        <v>-0.976560847915941+0.21524151625023i</v>
      </c>
      <c r="H1341" s="41"/>
      <c r="I1341" s="41"/>
      <c r="J1341" s="41"/>
      <c r="K1341" s="41"/>
      <c r="L1341" s="41">
        <f t="shared" si="176"/>
        <v>-1.6781027348599701E-3</v>
      </c>
      <c r="M1341" s="41"/>
      <c r="N1341" s="41"/>
    </row>
    <row r="1342" spans="1:14" x14ac:dyDescent="0.25">
      <c r="A1342" s="41">
        <f t="shared" si="173"/>
        <v>1.3399999999999866E-3</v>
      </c>
      <c r="B1342" s="41">
        <f t="shared" si="172"/>
        <v>-0.52911071103297103</v>
      </c>
      <c r="C1342" s="41" t="str">
        <f t="shared" si="174"/>
        <v>0.784265533184626+0.620425316584224i</v>
      </c>
      <c r="D1342" s="41" t="str">
        <f>COMPLEX(COS($A1342*'Med(1)'!$B$11),SIN($A1342*'Med(1)'!$B$11))</f>
        <v>-0.96093120956824-0.276787301872249i</v>
      </c>
      <c r="E1342" s="41">
        <f>EXP(-(A1342-$A$1000)*'Med(2)'!$B$10)*$E$1000</f>
        <v>0.99999999999999478</v>
      </c>
      <c r="F1342" s="41" t="str">
        <f t="shared" si="175"/>
        <v>-0.581899378035197-0.813260790793606i</v>
      </c>
      <c r="G1342" s="41" t="str">
        <f>COMPLEX(COS(-$A1342*'Med(1)'!$B$11),SIN(-$A1342*'Med(1)'!$B$11))</f>
        <v>-0.96093120956824+0.276787301872249i</v>
      </c>
      <c r="H1342" s="41"/>
      <c r="I1342" s="41"/>
      <c r="J1342" s="41"/>
      <c r="K1342" s="41"/>
      <c r="L1342" s="41">
        <f t="shared" si="176"/>
        <v>-1.54423928411063E-3</v>
      </c>
      <c r="M1342" s="41"/>
      <c r="N1342" s="41"/>
    </row>
    <row r="1343" spans="1:14" x14ac:dyDescent="0.25">
      <c r="A1343" s="41">
        <f t="shared" si="173"/>
        <v>1.3409999999999865E-3</v>
      </c>
      <c r="B1343" s="41">
        <f t="shared" si="172"/>
        <v>-0.47418858005339898</v>
      </c>
      <c r="C1343" s="41" t="str">
        <f t="shared" si="174"/>
        <v>0.784265533184626+0.620425316584224i</v>
      </c>
      <c r="D1343" s="41" t="str">
        <f>COMPLEX(COS($A1343*'Med(1)'!$B$11),SIN($A1343*'Med(1)'!$B$11))</f>
        <v>-0.941426933876082-0.337217034226742i</v>
      </c>
      <c r="E1343" s="41">
        <f>EXP(-(A1343-$A$1000)*'Med(2)'!$B$10)*$E$1000</f>
        <v>0.99999999999999478</v>
      </c>
      <c r="F1343" s="41" t="str">
        <f t="shared" si="175"/>
        <v>-0.529110711032971-0.848552800637753i</v>
      </c>
      <c r="G1343" s="41" t="str">
        <f>COMPLEX(COS(-$A1343*'Med(1)'!$B$11),SIN(-$A1343*'Med(1)'!$B$11))</f>
        <v>-0.941426933876082+0.337217034226742i</v>
      </c>
      <c r="H1343" s="41"/>
      <c r="I1343" s="41"/>
      <c r="J1343" s="41"/>
      <c r="K1343" s="41"/>
      <c r="L1343" s="41">
        <f t="shared" si="176"/>
        <v>-1.4041491990929699E-3</v>
      </c>
      <c r="M1343" s="41"/>
      <c r="N1343" s="41"/>
    </row>
    <row r="1344" spans="1:14" x14ac:dyDescent="0.25">
      <c r="A1344" s="41">
        <f t="shared" si="173"/>
        <v>1.3419999999999864E-3</v>
      </c>
      <c r="B1344" s="41">
        <f t="shared" si="172"/>
        <v>-0.41735444042814401</v>
      </c>
      <c r="C1344" s="41" t="str">
        <f t="shared" si="174"/>
        <v>0.784265533184626+0.620425316584224i</v>
      </c>
      <c r="D1344" s="41" t="str">
        <f>COMPLEX(COS($A1344*'Med(1)'!$B$11),SIN($A1344*'Med(1)'!$B$11))</f>
        <v>-0.918126665381574-0.39628705040073i</v>
      </c>
      <c r="E1344" s="41">
        <f>EXP(-(A1344-$A$1000)*'Med(2)'!$B$10)*$E$1000</f>
        <v>0.99999999999999478</v>
      </c>
      <c r="F1344" s="41" t="str">
        <f t="shared" si="175"/>
        <v>-0.474188580053399-0.880423301910467i</v>
      </c>
      <c r="G1344" s="41" t="str">
        <f>COMPLEX(COS(-$A1344*'Med(1)'!$B$11),SIN(-$A1344*'Med(1)'!$B$11))</f>
        <v>-0.918126665381574+0.39628705040073i</v>
      </c>
      <c r="H1344" s="41"/>
      <c r="I1344" s="41"/>
      <c r="J1344" s="41"/>
      <c r="K1344" s="41"/>
      <c r="L1344" s="41">
        <f t="shared" si="176"/>
        <v>-1.25839734675022E-3</v>
      </c>
      <c r="M1344" s="41"/>
      <c r="N1344" s="41"/>
    </row>
    <row r="1345" spans="1:14" x14ac:dyDescent="0.25">
      <c r="A1345" s="41">
        <f t="shared" si="173"/>
        <v>1.3429999999999863E-3</v>
      </c>
      <c r="B1345" s="41">
        <f t="shared" si="172"/>
        <v>-0.35883745703150999</v>
      </c>
      <c r="C1345" s="41" t="str">
        <f t="shared" si="174"/>
        <v>0.784265533184626+0.620425316584224i</v>
      </c>
      <c r="D1345" s="41" t="str">
        <f>COMPLEX(COS($A1345*'Med(1)'!$B$11),SIN($A1345*'Med(1)'!$B$11))</f>
        <v>-0.891124354712546-0.453759170087117i</v>
      </c>
      <c r="E1345" s="41">
        <f>EXP(-(A1345-$A$1000)*'Med(2)'!$B$10)*$E$1000</f>
        <v>0.99999999999999478</v>
      </c>
      <c r="F1345" s="41" t="str">
        <f t="shared" si="175"/>
        <v>-0.417354440428144-0.908743787354225i</v>
      </c>
      <c r="G1345" s="41" t="str">
        <f>COMPLEX(COS(-$A1345*'Med(1)'!$B$11),SIN(-$A1345*'Med(1)'!$B$11))</f>
        <v>-0.891124354712546+0.453759170087117i</v>
      </c>
      <c r="H1345" s="41"/>
      <c r="I1345" s="41"/>
      <c r="J1345" s="41"/>
      <c r="K1345" s="41"/>
      <c r="L1345" s="41">
        <f t="shared" si="176"/>
        <v>-1.10757142323009E-3</v>
      </c>
      <c r="M1345" s="41"/>
      <c r="N1345" s="41"/>
    </row>
    <row r="1346" spans="1:14" x14ac:dyDescent="0.25">
      <c r="A1346" s="41">
        <f t="shared" si="173"/>
        <v>1.3439999999999863E-3</v>
      </c>
      <c r="B1346" s="41">
        <f t="shared" ref="B1346:B1409" si="177">IMREAL(F1347)</f>
        <v>-0.29887358024879201</v>
      </c>
      <c r="C1346" s="41" t="str">
        <f t="shared" si="174"/>
        <v>0.784265533184626+0.620425316584224i</v>
      </c>
      <c r="D1346" s="41" t="str">
        <f>COMPLEX(COS($A1346*'Med(1)'!$B$11),SIN($A1346*'Med(1)'!$B$11))</f>
        <v>-0.86052887975773-0.509401655967967i</v>
      </c>
      <c r="E1346" s="41">
        <f>EXP(-(A1346-$A$1000)*'Med(2)'!$B$10)*$E$1000</f>
        <v>0.99999999999999478</v>
      </c>
      <c r="F1346" s="41" t="str">
        <f t="shared" si="175"/>
        <v>-0.35883745703151-0.933400063976402i</v>
      </c>
      <c r="G1346" s="41" t="str">
        <f>COMPLEX(COS(-$A1346*'Med(1)'!$B$11),SIN(-$A1346*'Med(1)'!$B$11))</f>
        <v>-0.86052887975773+0.509401655967967i</v>
      </c>
      <c r="H1346" s="41"/>
      <c r="I1346" s="41"/>
      <c r="J1346" s="41"/>
      <c r="K1346" s="41"/>
      <c r="L1346" s="41">
        <f t="shared" si="176"/>
        <v>-9.5227958419453703E-4</v>
      </c>
      <c r="M1346" s="41"/>
      <c r="N1346" s="41"/>
    </row>
    <row r="1347" spans="1:14" x14ac:dyDescent="0.25">
      <c r="A1347" s="41">
        <f t="shared" ref="A1347:A1410" si="178">A1346+$O$3</f>
        <v>1.3449999999999862E-3</v>
      </c>
      <c r="B1347" s="41">
        <f t="shared" si="177"/>
        <v>-0.237704594584427</v>
      </c>
      <c r="C1347" s="41" t="str">
        <f t="shared" si="174"/>
        <v>0.784265533184626+0.620425316584224i</v>
      </c>
      <c r="D1347" s="41" t="str">
        <f>COMPLEX(COS($A1347*'Med(1)'!$B$11),SIN($A1347*'Med(1)'!$B$11))</f>
        <v>-0.826463606652647-0.562990148118685i</v>
      </c>
      <c r="E1347" s="41">
        <f>EXP(-(A1347-$A$1000)*'Med(2)'!$B$10)*$E$1000</f>
        <v>0.99999999999999478</v>
      </c>
      <c r="F1347" s="41" t="str">
        <f t="shared" si="175"/>
        <v>-0.298873580248792-0.954292713494795i</v>
      </c>
      <c r="G1347" s="41" t="str">
        <f>COMPLEX(COS(-$A1347*'Med(1)'!$B$11),SIN(-$A1347*'Med(1)'!$B$11))</f>
        <v>-0.826463606652647+0.562990148118685i</v>
      </c>
      <c r="H1347" s="41"/>
      <c r="I1347" s="41"/>
      <c r="J1347" s="41"/>
      <c r="K1347" s="41"/>
      <c r="L1347" s="41">
        <f t="shared" si="176"/>
        <v>-7.9314799263294298E-4</v>
      </c>
      <c r="M1347" s="41"/>
      <c r="N1347" s="41"/>
    </row>
    <row r="1348" spans="1:14" x14ac:dyDescent="0.25">
      <c r="A1348" s="41">
        <f t="shared" si="178"/>
        <v>1.3459999999999861E-3</v>
      </c>
      <c r="B1348" s="41">
        <f t="shared" si="177"/>
        <v>-0.17557714374590999</v>
      </c>
      <c r="C1348" s="41" t="str">
        <f t="shared" si="174"/>
        <v>0.784265533184626+0.620425316584224i</v>
      </c>
      <c r="D1348" s="41" t="str">
        <f>COMPLEX(COS($A1348*'Med(1)'!$B$11),SIN($A1348*'Med(1)'!$B$11))</f>
        <v>-0.789065892346483-0.614308568665169i</v>
      </c>
      <c r="E1348" s="41">
        <f>EXP(-(A1348-$A$1000)*'Med(2)'!$B$10)*$E$1000</f>
        <v>0.99999999999999478</v>
      </c>
      <c r="F1348" s="41" t="str">
        <f t="shared" si="175"/>
        <v>-0.237704594584427-0.971337493208948i</v>
      </c>
      <c r="G1348" s="41" t="str">
        <f>COMPLEX(COS(-$A1348*'Med(1)'!$B$11),SIN(-$A1348*'Med(1)'!$B$11))</f>
        <v>-0.789065892346483+0.614308568665169i</v>
      </c>
      <c r="H1348" s="41"/>
      <c r="I1348" s="41"/>
      <c r="J1348" s="41"/>
      <c r="K1348" s="41"/>
      <c r="L1348" s="41">
        <f t="shared" si="176"/>
        <v>-6.3081829406708796E-4</v>
      </c>
      <c r="M1348" s="41"/>
      <c r="N1348" s="41"/>
    </row>
    <row r="1349" spans="1:14" x14ac:dyDescent="0.25">
      <c r="A1349" s="41">
        <f t="shared" si="178"/>
        <v>1.346999999999986E-3</v>
      </c>
      <c r="B1349" s="41">
        <f t="shared" si="177"/>
        <v>-0.11274173613459799</v>
      </c>
      <c r="C1349" s="41" t="str">
        <f t="shared" si="174"/>
        <v>0.784265533184626+0.620425316584224i</v>
      </c>
      <c r="D1349" s="41" t="str">
        <f>COMPLEX(COS($A1349*'Med(1)'!$B$11),SIN($A1349*'Med(1)'!$B$11))</f>
        <v>-0.748486530755601-0.663149993046404i</v>
      </c>
      <c r="E1349" s="41">
        <f>EXP(-(A1349-$A$1000)*'Med(2)'!$B$10)*$E$1000</f>
        <v>0.99999999999999478</v>
      </c>
      <c r="F1349" s="41" t="str">
        <f t="shared" si="175"/>
        <v>-0.17557714374591-0.984465675680985i</v>
      </c>
      <c r="G1349" s="41" t="str">
        <f>COMPLEX(COS(-$A1349*'Med(1)'!$B$11),SIN(-$A1349*'Med(1)'!$B$11))</f>
        <v>-0.748486530755601+0.663149993046404i</v>
      </c>
      <c r="H1349" s="41"/>
      <c r="I1349" s="41"/>
      <c r="J1349" s="41"/>
      <c r="K1349" s="41"/>
      <c r="L1349" s="41">
        <f t="shared" si="176"/>
        <v>-4.6594502932768698E-4</v>
      </c>
      <c r="M1349" s="41"/>
      <c r="N1349" s="41"/>
    </row>
    <row r="1350" spans="1:14" x14ac:dyDescent="0.25">
      <c r="A1350" s="41">
        <f t="shared" si="178"/>
        <v>1.3479999999999859E-3</v>
      </c>
      <c r="B1350" s="41">
        <f t="shared" si="177"/>
        <v>-4.9451734753469999E-2</v>
      </c>
      <c r="C1350" s="41" t="str">
        <f t="shared" si="174"/>
        <v>0.784265533184626+0.620425316584224i</v>
      </c>
      <c r="D1350" s="41" t="str">
        <f>COMPLEX(COS($A1350*'Med(1)'!$B$11),SIN($A1350*'Med(1)'!$B$11))</f>
        <v>-0.704889144736933-0.70931748436933i</v>
      </c>
      <c r="E1350" s="41">
        <f>EXP(-(A1350-$A$1000)*'Med(2)'!$B$10)*$E$1000</f>
        <v>0.99999999999999478</v>
      </c>
      <c r="F1350" s="41" t="str">
        <f t="shared" si="175"/>
        <v>-0.112741736134598-0.993624325856279i</v>
      </c>
      <c r="G1350" s="41" t="str">
        <f>COMPLEX(COS(-$A1350*'Med(1)'!$B$11),SIN(-$A1350*'Med(1)'!$B$11))</f>
        <v>-0.704889144736933+0.70931748436933i</v>
      </c>
      <c r="H1350" s="41"/>
      <c r="I1350" s="41"/>
      <c r="J1350" s="41"/>
      <c r="K1350" s="41"/>
      <c r="L1350" s="41">
        <f t="shared" si="176"/>
        <v>-2.9919299533492602E-4</v>
      </c>
      <c r="M1350" s="41"/>
      <c r="N1350" s="41"/>
    </row>
    <row r="1351" spans="1:14" x14ac:dyDescent="0.25">
      <c r="A1351" s="41">
        <f t="shared" si="178"/>
        <v>1.3489999999999858E-3</v>
      </c>
      <c r="B1351" s="41">
        <f t="shared" si="177"/>
        <v>1.40376643954872E-2</v>
      </c>
      <c r="C1351" s="41" t="str">
        <f t="shared" si="174"/>
        <v>0.784265533184626+0.620425316584224i</v>
      </c>
      <c r="D1351" s="41" t="str">
        <f>COMPLEX(COS($A1351*'Med(1)'!$B$11),SIN($A1351*'Med(1)'!$B$11))</f>
        <v>-0.658449526332955-0.752624887491709i</v>
      </c>
      <c r="E1351" s="41">
        <f>EXP(-(A1351-$A$1000)*'Med(2)'!$B$10)*$E$1000</f>
        <v>0.99999999999999478</v>
      </c>
      <c r="F1351" s="41" t="str">
        <f t="shared" si="175"/>
        <v>-0.04945173475347-0.998776514506555i</v>
      </c>
      <c r="G1351" s="41" t="str">
        <f>COMPLEX(COS(-$A1351*'Med(1)'!$B$11),SIN(-$A1351*'Med(1)'!$B$11))</f>
        <v>-0.658449526332955+0.752624887491709i</v>
      </c>
      <c r="H1351" s="41"/>
      <c r="I1351" s="41"/>
      <c r="J1351" s="41"/>
      <c r="K1351" s="41"/>
      <c r="L1351" s="41">
        <f t="shared" si="176"/>
        <v>-1.3123456452484501E-4</v>
      </c>
      <c r="M1351" s="41"/>
      <c r="N1351" s="41"/>
    </row>
    <row r="1352" spans="1:14" x14ac:dyDescent="0.25">
      <c r="A1352" s="41">
        <f t="shared" si="178"/>
        <v>1.3499999999999858E-3</v>
      </c>
      <c r="B1352" s="41">
        <f t="shared" si="177"/>
        <v>7.74704613047065E-2</v>
      </c>
      <c r="C1352" s="41" t="str">
        <f t="shared" si="174"/>
        <v>0.784265533184626+0.620425316584224i</v>
      </c>
      <c r="D1352" s="41" t="str">
        <f>COMPLEX(COS($A1352*'Med(1)'!$B$11),SIN($A1352*'Med(1)'!$B$11))</f>
        <v>-0.609354927948343-0.792897579631235i</v>
      </c>
      <c r="E1352" s="41">
        <f>EXP(-(A1352-$A$1000)*'Med(2)'!$B$10)*$E$1000</f>
        <v>0.99999999999999478</v>
      </c>
      <c r="F1352" s="41" t="str">
        <f t="shared" si="175"/>
        <v>0.0140376643954872-0.999901467134793i</v>
      </c>
      <c r="G1352" s="41" t="str">
        <f>COMPLEX(COS(-$A1352*'Med(1)'!$B$11),SIN(-$A1352*'Med(1)'!$B$11))</f>
        <v>-0.609354927948343+0.792897579631235i</v>
      </c>
      <c r="H1352" s="41"/>
      <c r="I1352" s="41"/>
      <c r="J1352" s="41"/>
      <c r="K1352" s="41"/>
      <c r="L1352" s="41">
        <f t="shared" si="176"/>
        <v>3.7253026270395998E-5</v>
      </c>
      <c r="M1352" s="41"/>
      <c r="N1352" s="41"/>
    </row>
    <row r="1353" spans="1:14" x14ac:dyDescent="0.25">
      <c r="A1353" s="41">
        <f t="shared" si="178"/>
        <v>1.3509999999999857E-3</v>
      </c>
      <c r="B1353" s="41">
        <f t="shared" si="177"/>
        <v>0.140590884196449</v>
      </c>
      <c r="C1353" s="41" t="str">
        <f t="shared" si="174"/>
        <v>0.784265533184626+0.620425316584224i</v>
      </c>
      <c r="D1353" s="41" t="str">
        <f>COMPLEX(COS($A1353*'Med(1)'!$B$11),SIN($A1353*'Med(1)'!$B$11))</f>
        <v>-0.557803307316614-0.829973174474119i</v>
      </c>
      <c r="E1353" s="41">
        <f>EXP(-(A1353-$A$1000)*'Med(2)'!$B$10)*$E$1000</f>
        <v>0.99999999999999478</v>
      </c>
      <c r="F1353" s="41" t="str">
        <f t="shared" si="175"/>
        <v>0.0774704613047065-0.996994647741514i</v>
      </c>
      <c r="G1353" s="41" t="str">
        <f>COMPLEX(COS(-$A1353*'Med(1)'!$B$11),SIN(-$A1353*'Med(1)'!$B$11))</f>
        <v>-0.557803307316614+0.829973174474119i</v>
      </c>
      <c r="H1353" s="41"/>
      <c r="I1353" s="41"/>
      <c r="J1353" s="41"/>
      <c r="K1353" s="41"/>
      <c r="L1353" s="41">
        <f t="shared" si="176"/>
        <v>2.05590406555932E-4</v>
      </c>
      <c r="M1353" s="41"/>
      <c r="N1353" s="41"/>
    </row>
    <row r="1354" spans="1:14" x14ac:dyDescent="0.25">
      <c r="A1354" s="41">
        <f t="shared" si="178"/>
        <v>1.3519999999999856E-3</v>
      </c>
      <c r="B1354" s="41">
        <f t="shared" si="177"/>
        <v>0.20314442083786899</v>
      </c>
      <c r="C1354" s="41" t="str">
        <f t="shared" si="174"/>
        <v>0.784265533184626+0.620425316584224i</v>
      </c>
      <c r="D1354" s="41" t="str">
        <f>COMPLEX(COS($A1354*'Med(1)'!$B$11),SIN($A1354*'Med(1)'!$B$11))</f>
        <v>-0.504002529301005-0.863702176944223i</v>
      </c>
      <c r="E1354" s="41">
        <f>EXP(-(A1354-$A$1000)*'Med(2)'!$B$10)*$E$1000</f>
        <v>0.99999999999999478</v>
      </c>
      <c r="F1354" s="41" t="str">
        <f t="shared" si="175"/>
        <v>0.140590884196449-0.990067777114703i</v>
      </c>
      <c r="G1354" s="41" t="str">
        <f>COMPLEX(COS(-$A1354*'Med(1)'!$B$11),SIN(-$A1354*'Med(1)'!$B$11))</f>
        <v>-0.504002529301005+0.863702176944223i</v>
      </c>
      <c r="H1354" s="41"/>
      <c r="I1354" s="41"/>
      <c r="J1354" s="41"/>
      <c r="K1354" s="41"/>
      <c r="L1354" s="41">
        <f t="shared" si="176"/>
        <v>3.7309881151114098E-4</v>
      </c>
      <c r="M1354" s="41"/>
      <c r="N1354" s="41"/>
    </row>
    <row r="1355" spans="1:14" x14ac:dyDescent="0.25">
      <c r="A1355" s="41">
        <f t="shared" si="178"/>
        <v>1.3529999999999855E-3</v>
      </c>
      <c r="B1355" s="41">
        <f t="shared" si="177"/>
        <v>0.26487884477750701</v>
      </c>
      <c r="C1355" s="41" t="str">
        <f t="shared" si="174"/>
        <v>0.784265533184626+0.620425316584224i</v>
      </c>
      <c r="D1355" s="41" t="str">
        <f>COMPLEX(COS($A1355*'Med(1)'!$B$11),SIN($A1355*'Med(1)'!$B$11))</f>
        <v>-0.44816952774819-0.893948585992485i</v>
      </c>
      <c r="E1355" s="41">
        <f>EXP(-(A1355-$A$1000)*'Med(2)'!$B$10)*$E$1000</f>
        <v>0.99999999999999478</v>
      </c>
      <c r="F1355" s="41" t="str">
        <f t="shared" si="175"/>
        <v>0.203144420837869-0.979148785569606i</v>
      </c>
      <c r="G1355" s="41" t="str">
        <f>COMPLEX(COS(-$A1355*'Med(1)'!$B$11),SIN(-$A1355*'Med(1)'!$B$11))</f>
        <v>-0.44816952774819+0.893948585992485i</v>
      </c>
      <c r="H1355" s="41"/>
      <c r="I1355" s="41"/>
      <c r="J1355" s="41"/>
      <c r="K1355" s="41"/>
      <c r="L1355" s="41">
        <f t="shared" si="176"/>
        <v>5.3910281888420195E-4</v>
      </c>
      <c r="M1355" s="41"/>
      <c r="N1355" s="41"/>
    </row>
    <row r="1356" spans="1:14" x14ac:dyDescent="0.25">
      <c r="A1356" s="41">
        <f t="shared" si="178"/>
        <v>1.3539999999999854E-3</v>
      </c>
      <c r="B1356" s="41">
        <f t="shared" si="177"/>
        <v>0.32554523236499799</v>
      </c>
      <c r="C1356" s="41" t="str">
        <f t="shared" si="174"/>
        <v>0.784265533184626+0.620425316584224i</v>
      </c>
      <c r="D1356" s="41" t="str">
        <f>COMPLEX(COS($A1356*'Med(1)'!$B$11),SIN($A1356*'Med(1)'!$B$11))</f>
        <v>-0.390529430774216-0.920590442976228i</v>
      </c>
      <c r="E1356" s="41">
        <f>EXP(-(A1356-$A$1000)*'Med(2)'!$B$10)*$E$1000</f>
        <v>0.99999999999999478</v>
      </c>
      <c r="F1356" s="41" t="str">
        <f t="shared" si="175"/>
        <v>0.264878844777507-0.964281700328967i</v>
      </c>
      <c r="G1356" s="41" t="str">
        <f>COMPLEX(COS(-$A1356*'Med(1)'!$B$11),SIN(-$A1356*'Med(1)'!$B$11))</f>
        <v>-0.390529430774216+0.920590442976228i</v>
      </c>
      <c r="H1356" s="41"/>
      <c r="I1356" s="41"/>
      <c r="J1356" s="41"/>
      <c r="K1356" s="41"/>
      <c r="L1356" s="41">
        <f t="shared" si="176"/>
        <v>7.0293307240917196E-4</v>
      </c>
      <c r="M1356" s="41"/>
      <c r="N1356" s="41"/>
    </row>
    <row r="1357" spans="1:14" x14ac:dyDescent="0.25">
      <c r="A1357" s="41">
        <f t="shared" si="178"/>
        <v>1.3549999999999853E-3</v>
      </c>
      <c r="B1357" s="41">
        <f t="shared" si="177"/>
        <v>0.38489896645339</v>
      </c>
      <c r="C1357" s="41" t="str">
        <f t="shared" si="174"/>
        <v>0.784265533184626+0.620425316584224i</v>
      </c>
      <c r="D1357" s="41" t="str">
        <f>COMPLEX(COS($A1357*'Med(1)'!$B$11),SIN($A1357*'Med(1)'!$B$11))</f>
        <v>-0.331314653009857-0.94352032341702i</v>
      </c>
      <c r="E1357" s="41">
        <f>EXP(-(A1357-$A$1000)*'Med(2)'!$B$10)*$E$1000</f>
        <v>0.99999999999999467</v>
      </c>
      <c r="F1357" s="41" t="str">
        <f t="shared" si="175"/>
        <v>0.325545232364998-0.945526467997808i</v>
      </c>
      <c r="G1357" s="41" t="str">
        <f>COMPLEX(COS(-$A1357*'Med(1)'!$B$11),SIN(-$A1357*'Med(1)'!$B$11))</f>
        <v>-0.331314653009857+0.94352032341702i</v>
      </c>
      <c r="H1357" s="41"/>
      <c r="I1357" s="41"/>
      <c r="J1357" s="41"/>
      <c r="K1357" s="41"/>
      <c r="L1357" s="41">
        <f t="shared" si="176"/>
        <v>8.6392898076365402E-4</v>
      </c>
      <c r="M1357" s="41"/>
      <c r="N1357" s="41"/>
    </row>
    <row r="1358" spans="1:14" x14ac:dyDescent="0.25">
      <c r="A1358" s="41">
        <f t="shared" si="178"/>
        <v>1.3559999999999853E-3</v>
      </c>
      <c r="B1358" s="41">
        <f t="shared" si="177"/>
        <v>0.44270072273691902</v>
      </c>
      <c r="C1358" s="41" t="str">
        <f t="shared" si="174"/>
        <v>0.784265533184626+0.620425316584224i</v>
      </c>
      <c r="D1358" s="41" t="str">
        <f>COMPLEX(COS($A1358*'Med(1)'!$B$11),SIN($A1358*'Med(1)'!$B$11))</f>
        <v>-0.270763958465468-0.962645770154375i</v>
      </c>
      <c r="E1358" s="41">
        <f>EXP(-(A1358-$A$1000)*'Med(2)'!$B$10)*$E$1000</f>
        <v>0.99999999999999467</v>
      </c>
      <c r="F1358" s="41" t="str">
        <f t="shared" si="175"/>
        <v>0.38489896645339-0.922958712848577i</v>
      </c>
      <c r="G1358" s="41" t="str">
        <f>COMPLEX(COS(-$A1358*'Med(1)'!$B$11),SIN(-$A1358*'Med(1)'!$B$11))</f>
        <v>-0.270763958465468+0.962645770154375i</v>
      </c>
      <c r="H1358" s="41"/>
      <c r="I1358" s="41"/>
      <c r="J1358" s="41"/>
      <c r="K1358" s="41"/>
      <c r="L1358" s="41">
        <f t="shared" si="176"/>
        <v>1.0214413811848999E-3</v>
      </c>
      <c r="M1358" s="41"/>
      <c r="N1358" s="41"/>
    </row>
    <row r="1359" spans="1:14" x14ac:dyDescent="0.25">
      <c r="A1359" s="41">
        <f t="shared" si="178"/>
        <v>1.3569999999999852E-3</v>
      </c>
      <c r="B1359" s="41">
        <f t="shared" si="177"/>
        <v>0.49871743474707297</v>
      </c>
      <c r="C1359" s="41" t="str">
        <f t="shared" si="174"/>
        <v>0.784265533184626+0.620425316584224i</v>
      </c>
      <c r="D1359" s="41" t="str">
        <f>COMPLEX(COS($A1359*'Med(1)'!$B$11),SIN($A1359*'Med(1)'!$B$11))</f>
        <v>-0.209121497794044-0.977889666148679i</v>
      </c>
      <c r="E1359" s="41">
        <f>EXP(-(A1359-$A$1000)*'Med(2)'!$B$10)*$E$1000</f>
        <v>0.99999999999999467</v>
      </c>
      <c r="F1359" s="41" t="str">
        <f t="shared" si="175"/>
        <v>0.442700722736919-0.896669431891262i</v>
      </c>
      <c r="G1359" s="41" t="str">
        <f>COMPLEX(COS(-$A1359*'Med(1)'!$B$11),SIN(-$A1359*'Med(1)'!$B$11))</f>
        <v>-0.209121497794044+0.977889666148679i</v>
      </c>
      <c r="H1359" s="41"/>
      <c r="I1359" s="41"/>
      <c r="J1359" s="41"/>
      <c r="K1359" s="41"/>
      <c r="L1359" s="41">
        <f t="shared" si="176"/>
        <v>1.17483515700401E-3</v>
      </c>
      <c r="M1359" s="41"/>
      <c r="N1359" s="41"/>
    </row>
    <row r="1360" spans="1:14" x14ac:dyDescent="0.25">
      <c r="A1360" s="41">
        <f t="shared" si="178"/>
        <v>1.3579999999999851E-3</v>
      </c>
      <c r="B1360" s="41">
        <f t="shared" si="177"/>
        <v>0.55272323361613995</v>
      </c>
      <c r="C1360" s="41" t="str">
        <f t="shared" si="174"/>
        <v>0.784265533184626+0.620425316584224i</v>
      </c>
      <c r="D1360" s="41" t="str">
        <f>COMPLEX(COS($A1360*'Med(1)'!$B$11),SIN($A1360*'Med(1)'!$B$11))</f>
        <v>-0.14663582383451-0.989190545430138i</v>
      </c>
      <c r="E1360" s="41">
        <f>EXP(-(A1360-$A$1000)*'Med(2)'!$B$10)*$E$1000</f>
        <v>0.99999999999999467</v>
      </c>
      <c r="F1360" s="41" t="str">
        <f t="shared" si="175"/>
        <v>0.498717434747073-0.866764627958068i</v>
      </c>
      <c r="G1360" s="41" t="str">
        <f>COMPLEX(COS(-$A1360*'Med(1)'!$B$11),SIN(-$A1360*'Med(1)'!$B$11))</f>
        <v>-0.14663582383451+0.989190545430138i</v>
      </c>
      <c r="H1360" s="41"/>
      <c r="I1360" s="41"/>
      <c r="J1360" s="41"/>
      <c r="K1360" s="41"/>
      <c r="L1360" s="41">
        <f t="shared" si="176"/>
        <v>1.3234917985437799E-3</v>
      </c>
      <c r="M1360" s="41"/>
      <c r="N1360" s="41"/>
    </row>
    <row r="1361" spans="1:14" x14ac:dyDescent="0.25">
      <c r="A1361" s="41">
        <f t="shared" si="178"/>
        <v>1.358999999999985E-3</v>
      </c>
      <c r="B1361" s="41">
        <f t="shared" si="177"/>
        <v>0.60450035881866804</v>
      </c>
      <c r="C1361" s="41" t="str">
        <f t="shared" si="174"/>
        <v>0.784265533184626+0.620425316584224i</v>
      </c>
      <c r="D1361" s="41" t="str">
        <f>COMPLEX(COS($A1361*'Med(1)'!$B$11),SIN($A1361*'Med(1)'!$B$11))</f>
        <v>-0.083558889404499-0.996502840939998i</v>
      </c>
      <c r="E1361" s="41">
        <f>EXP(-(A1361-$A$1000)*'Med(2)'!$B$10)*$E$1000</f>
        <v>0.99999999999999467</v>
      </c>
      <c r="F1361" s="41" t="str">
        <f t="shared" si="175"/>
        <v>0.55272323361614-0.83336488228201i</v>
      </c>
      <c r="G1361" s="41" t="str">
        <f>COMPLEX(COS(-$A1361*'Med(1)'!$B$11),SIN(-$A1361*'Med(1)'!$B$11))</f>
        <v>-0.083558889404499+0.996502840939998i</v>
      </c>
      <c r="H1361" s="41"/>
      <c r="I1361" s="41"/>
      <c r="J1361" s="41"/>
      <c r="K1361" s="41"/>
      <c r="L1361" s="41">
        <f t="shared" si="176"/>
        <v>1.4668118970546E-3</v>
      </c>
      <c r="M1361" s="41"/>
      <c r="N1361" s="41"/>
    </row>
    <row r="1362" spans="1:14" x14ac:dyDescent="0.25">
      <c r="A1362" s="41">
        <f t="shared" si="178"/>
        <v>1.3599999999999849E-3</v>
      </c>
      <c r="B1362" s="41">
        <f t="shared" si="177"/>
        <v>0.65384003621880005</v>
      </c>
      <c r="C1362" s="41" t="str">
        <f t="shared" si="174"/>
        <v>0.784265533184626+0.620425316584224i</v>
      </c>
      <c r="D1362" s="41" t="str">
        <f>COMPLEX(COS($A1362*'Med(1)'!$B$11),SIN($A1362*'Med(1)'!$B$11))</f>
        <v>-0.0201450313839917-0.999797068264624i</v>
      </c>
      <c r="E1362" s="41">
        <f>EXP(-(A1362-$A$1000)*'Med(2)'!$B$10)*$E$1000</f>
        <v>0.99999999999999467</v>
      </c>
      <c r="F1362" s="41" t="str">
        <f t="shared" si="175"/>
        <v>0.604500358818668-0.796604868292989i</v>
      </c>
      <c r="G1362" s="41" t="str">
        <f>COMPLEX(COS(-$A1362*'Med(1)'!$B$11),SIN(-$A1362*'Med(1)'!$B$11))</f>
        <v>-0.0201450313839917+0.999797068264624i</v>
      </c>
      <c r="H1362" s="41"/>
      <c r="I1362" s="41"/>
      <c r="J1362" s="41"/>
      <c r="K1362" s="41"/>
      <c r="L1362" s="41">
        <f t="shared" si="176"/>
        <v>1.60421756163192E-3</v>
      </c>
      <c r="M1362" s="41"/>
      <c r="N1362" s="41"/>
    </row>
    <row r="1363" spans="1:14" x14ac:dyDescent="0.25">
      <c r="A1363" s="41">
        <f t="shared" si="178"/>
        <v>1.3609999999999848E-3</v>
      </c>
      <c r="B1363" s="41">
        <f t="shared" si="177"/>
        <v>0.70054331988294005</v>
      </c>
      <c r="C1363" s="41" t="str">
        <f t="shared" si="174"/>
        <v>0.784265533184626+0.620425316584224i</v>
      </c>
      <c r="D1363" s="41" t="str">
        <f>COMPLEX(COS($A1363*'Med(1)'!$B$11),SIN($A1363*'Med(1)'!$B$11))</f>
        <v>0.0433500548140671-0.999059944521657i</v>
      </c>
      <c r="E1363" s="41">
        <f>EXP(-(A1363-$A$1000)*'Med(2)'!$B$10)*$E$1000</f>
        <v>0.99999999999999467</v>
      </c>
      <c r="F1363" s="41" t="str">
        <f t="shared" si="175"/>
        <v>0.6538400362188-0.756632808591715i</v>
      </c>
      <c r="G1363" s="41" t="str">
        <f>COMPLEX(COS(-$A1363*'Med(1)'!$B$11),SIN(-$A1363*'Med(1)'!$B$11))</f>
        <v>0.0433500548140671+0.999059944521657i</v>
      </c>
      <c r="H1363" s="41"/>
      <c r="I1363" s="41"/>
      <c r="J1363" s="41"/>
      <c r="K1363" s="41"/>
      <c r="L1363" s="41">
        <f t="shared" si="176"/>
        <v>1.7351547493702801E-3</v>
      </c>
      <c r="M1363" s="41"/>
      <c r="N1363" s="41"/>
    </row>
    <row r="1364" spans="1:14" x14ac:dyDescent="0.25">
      <c r="A1364" s="41">
        <f t="shared" si="178"/>
        <v>1.3619999999999848E-3</v>
      </c>
      <c r="B1364" s="41">
        <f t="shared" si="177"/>
        <v>0.74442189426340799</v>
      </c>
      <c r="C1364" s="41" t="str">
        <f t="shared" si="174"/>
        <v>0.784265533184626+0.620425316584224i</v>
      </c>
      <c r="D1364" s="41" t="str">
        <f>COMPLEX(COS($A1364*'Med(1)'!$B$11),SIN($A1364*'Med(1)'!$B$11))</f>
        <v>0.106670346250981-0.994294441918839i</v>
      </c>
      <c r="E1364" s="41">
        <f>EXP(-(A1364-$A$1000)*'Med(2)'!$B$10)*$E$1000</f>
        <v>0.99999999999999467</v>
      </c>
      <c r="F1364" s="41" t="str">
        <f t="shared" si="175"/>
        <v>0.70054331988294-0.713609877291072i</v>
      </c>
      <c r="G1364" s="41" t="str">
        <f>COMPLEX(COS(-$A1364*'Med(1)'!$B$11),SIN(-$A1364*'Med(1)'!$B$11))</f>
        <v>0.106670346250981+0.994294441918839i</v>
      </c>
      <c r="H1364" s="41"/>
      <c r="I1364" s="41"/>
      <c r="J1364" s="41"/>
      <c r="K1364" s="41"/>
      <c r="L1364" s="41">
        <f t="shared" si="176"/>
        <v>1.8590954993581001E-3</v>
      </c>
      <c r="M1364" s="41"/>
      <c r="N1364" s="41"/>
    </row>
    <row r="1365" spans="1:14" x14ac:dyDescent="0.25">
      <c r="A1365" s="41">
        <f t="shared" si="178"/>
        <v>1.3629999999999847E-3</v>
      </c>
      <c r="B1365" s="41">
        <f t="shared" si="177"/>
        <v>0.78529883351867102</v>
      </c>
      <c r="C1365" s="41" t="str">
        <f t="shared" si="174"/>
        <v>0.784265533184626+0.620425316584224i</v>
      </c>
      <c r="D1365" s="41" t="str">
        <f>COMPLEX(COS($A1365*'Med(1)'!$B$11),SIN($A1365*'Med(1)'!$B$11))</f>
        <v>0.169560524790084-0.985519775769574i</v>
      </c>
      <c r="E1365" s="41">
        <f>EXP(-(A1365-$A$1000)*'Med(2)'!$B$10)*$E$1000</f>
        <v>0.99999999999999467</v>
      </c>
      <c r="F1365" s="41" t="str">
        <f t="shared" si="175"/>
        <v>0.744421894263408-0.66770955013484i</v>
      </c>
      <c r="G1365" s="41" t="str">
        <f>COMPLEX(COS(-$A1365*'Med(1)'!$B$11),SIN(-$A1365*'Med(1)'!$B$11))</f>
        <v>0.169560524790084+0.985519775769574i</v>
      </c>
      <c r="H1365" s="41"/>
      <c r="I1365" s="41"/>
      <c r="J1365" s="41"/>
      <c r="K1365" s="41"/>
      <c r="L1365" s="41">
        <f t="shared" si="176"/>
        <v>1.9755400615053902E-3</v>
      </c>
      <c r="M1365" s="41"/>
      <c r="N1365" s="41"/>
    </row>
    <row r="1366" spans="1:14" x14ac:dyDescent="0.25">
      <c r="A1366" s="41">
        <f t="shared" si="178"/>
        <v>1.3639999999999846E-3</v>
      </c>
      <c r="B1366" s="41">
        <f t="shared" si="177"/>
        <v>0.82300931490826001</v>
      </c>
      <c r="C1366" s="41" t="str">
        <f t="shared" si="174"/>
        <v>0.784265533184626+0.620425316584224i</v>
      </c>
      <c r="D1366" s="41" t="str">
        <f>COMPLEX(COS($A1366*'Med(1)'!$B$11),SIN($A1366*'Med(1)'!$B$11))</f>
        <v>0.231767006582786-0.972771327013525i</v>
      </c>
      <c r="E1366" s="41">
        <f>EXP(-(A1366-$A$1000)*'Med(2)'!$B$10)*$E$1000</f>
        <v>0.99999999999999467</v>
      </c>
      <c r="F1366" s="41" t="str">
        <f t="shared" si="175"/>
        <v>0.785298833518671-0.619116905014072i</v>
      </c>
      <c r="G1366" s="41" t="str">
        <f>COMPLEX(COS(-$A1366*'Med(1)'!$B$11),SIN(-$A1366*'Med(1)'!$B$11))</f>
        <v>0.231767006582786+0.972771327013525i</v>
      </c>
      <c r="H1366" s="41"/>
      <c r="I1366" s="41"/>
      <c r="J1366" s="41"/>
      <c r="K1366" s="41"/>
      <c r="L1366" s="41">
        <f t="shared" si="176"/>
        <v>2.0840189116208899E-3</v>
      </c>
      <c r="M1366" s="41"/>
      <c r="N1366" s="41"/>
    </row>
    <row r="1367" spans="1:14" x14ac:dyDescent="0.25">
      <c r="A1367" s="41">
        <f t="shared" si="178"/>
        <v>1.3649999999999845E-3</v>
      </c>
      <c r="B1367" s="41">
        <f t="shared" si="177"/>
        <v>0.85740128338596999</v>
      </c>
      <c r="C1367" s="41" t="str">
        <f t="shared" si="174"/>
        <v>0.784265533184626+0.620425316584224i</v>
      </c>
      <c r="D1367" s="41" t="str">
        <f>COMPLEX(COS($A1367*'Med(1)'!$B$11),SIN($A1367*'Med(1)'!$B$11))</f>
        <v>0.293038964561529-0.956100499554679i</v>
      </c>
      <c r="E1367" s="41">
        <f>EXP(-(A1367-$A$1000)*'Med(2)'!$B$10)*$E$1000</f>
        <v>0.99999999999999467</v>
      </c>
      <c r="F1367" s="41" t="str">
        <f t="shared" si="175"/>
        <v>0.82300931490826-0.568027875701735i</v>
      </c>
      <c r="G1367" s="41" t="str">
        <f>COMPLEX(COS(-$A1367*'Med(1)'!$B$11),SIN(-$A1367*'Med(1)'!$B$11))</f>
        <v>0.293038964561529+0.956100499554679i</v>
      </c>
      <c r="H1367" s="41"/>
      <c r="I1367" s="41"/>
      <c r="J1367" s="41"/>
      <c r="K1367" s="41"/>
      <c r="L1367" s="41">
        <f t="shared" si="176"/>
        <v>2.1840946446129998E-3</v>
      </c>
      <c r="M1367" s="41"/>
      <c r="N1367" s="41"/>
    </row>
    <row r="1368" spans="1:14" x14ac:dyDescent="0.25">
      <c r="A1368" s="41">
        <f t="shared" si="178"/>
        <v>1.3659999999999844E-3</v>
      </c>
      <c r="B1368" s="41">
        <f t="shared" si="177"/>
        <v>0.88833606471156401</v>
      </c>
      <c r="C1368" s="41" t="str">
        <f t="shared" si="174"/>
        <v>0.784265533184626+0.620425316584224i</v>
      </c>
      <c r="D1368" s="41" t="str">
        <f>COMPLEX(COS($A1368*'Med(1)'!$B$11),SIN($A1368*'Med(1)'!$B$11))</f>
        <v>0.353129339817007-0.9355745129921i</v>
      </c>
      <c r="E1368" s="41">
        <f>EXP(-(A1368-$A$1000)*'Med(2)'!$B$10)*$E$1000</f>
        <v>0.99999999999999467</v>
      </c>
      <c r="F1368" s="41" t="str">
        <f t="shared" si="175"/>
        <v>0.85740128338597-0.514648461814549i</v>
      </c>
      <c r="G1368" s="41" t="str">
        <f>COMPLEX(COS(-$A1368*'Med(1)'!$B$11),SIN(-$A1368*'Med(1)'!$B$11))</f>
        <v>0.353129339817007+0.9355745129921i</v>
      </c>
      <c r="H1368" s="41"/>
      <c r="I1368" s="41"/>
      <c r="J1368" s="41"/>
      <c r="K1368" s="41"/>
      <c r="L1368" s="41">
        <f t="shared" si="176"/>
        <v>2.2753637381812001E-3</v>
      </c>
      <c r="M1368" s="41"/>
      <c r="N1368" s="41"/>
    </row>
    <row r="1369" spans="1:14" x14ac:dyDescent="0.25">
      <c r="A1369" s="41">
        <f t="shared" si="178"/>
        <v>1.3669999999999843E-3</v>
      </c>
      <c r="B1369" s="41">
        <f t="shared" si="177"/>
        <v>0.91568892460876194</v>
      </c>
      <c r="C1369" s="41" t="str">
        <f t="shared" si="174"/>
        <v>0.784265533184626+0.620425316584224i</v>
      </c>
      <c r="D1369" s="41" t="str">
        <f>COMPLEX(COS($A1369*'Med(1)'!$B$11),SIN($A1369*'Med(1)'!$B$11))</f>
        <v>0.411795837781539-0.911276131579117i</v>
      </c>
      <c r="E1369" s="41">
        <f>EXP(-(A1369-$A$1000)*'Med(2)'!$B$10)*$E$1000</f>
        <v>0.99999999999999467</v>
      </c>
      <c r="F1369" s="41" t="str">
        <f t="shared" si="175"/>
        <v>0.888336064711564-0.45919389818764i</v>
      </c>
      <c r="G1369" s="41" t="str">
        <f>COMPLEX(COS(-$A1369*'Med(1)'!$B$11),SIN(-$A1369*'Med(1)'!$B$11))</f>
        <v>0.411795837781539+0.911276131579117i</v>
      </c>
      <c r="H1369" s="41"/>
      <c r="I1369" s="41"/>
      <c r="J1369" s="41"/>
      <c r="K1369" s="41"/>
      <c r="L1369" s="41">
        <f t="shared" si="176"/>
        <v>2.35745817988632E-3</v>
      </c>
      <c r="M1369" s="41"/>
      <c r="N1369" s="41"/>
    </row>
    <row r="1370" spans="1:14" x14ac:dyDescent="0.25">
      <c r="A1370" s="41">
        <f t="shared" si="178"/>
        <v>1.3679999999999842E-3</v>
      </c>
      <c r="B1370" s="41">
        <f t="shared" si="177"/>
        <v>0.93934957171500699</v>
      </c>
      <c r="C1370" s="41" t="str">
        <f t="shared" si="174"/>
        <v>0.784265533184626+0.620425316584224i</v>
      </c>
      <c r="D1370" s="41" t="str">
        <f>COMPLEX(COS($A1370*'Med(1)'!$B$11),SIN($A1370*'Med(1)'!$B$11))</f>
        <v>0.468801905201734-0.883303330503867i</v>
      </c>
      <c r="E1370" s="41">
        <f>EXP(-(A1370-$A$1000)*'Med(2)'!$B$10)*$E$1000</f>
        <v>0.99999999999999467</v>
      </c>
      <c r="F1370" s="41" t="str">
        <f t="shared" si="175"/>
        <v>0.915688924608762-0.401887787011296i</v>
      </c>
      <c r="G1370" s="41" t="str">
        <f>COMPLEX(COS(-$A1370*'Med(1)'!$B$11),SIN(-$A1370*'Med(1)'!$B$11))</f>
        <v>0.468801905201734+0.883303330503867i</v>
      </c>
      <c r="H1370" s="41"/>
      <c r="I1370" s="41"/>
      <c r="J1370" s="41"/>
      <c r="K1370" s="41"/>
      <c r="L1370" s="41">
        <f t="shared" si="176"/>
        <v>2.4300469510388999E-3</v>
      </c>
      <c r="M1370" s="41"/>
      <c r="N1370" s="41"/>
    </row>
    <row r="1371" spans="1:14" x14ac:dyDescent="0.25">
      <c r="A1371" s="41">
        <f t="shared" si="178"/>
        <v>1.3689999999999842E-3</v>
      </c>
      <c r="B1371" s="41">
        <f t="shared" si="177"/>
        <v>0.95922260229488099</v>
      </c>
      <c r="C1371" s="41" t="str">
        <f t="shared" si="174"/>
        <v>0.784265533184626+0.620425316584224i</v>
      </c>
      <c r="D1371" s="41" t="str">
        <f>COMPLEX(COS($A1371*'Med(1)'!$B$11),SIN($A1371*'Med(1)'!$B$11))</f>
        <v>0.523917683961346-0.851768900836711i</v>
      </c>
      <c r="E1371" s="41">
        <f>EXP(-(A1371-$A$1000)*'Med(2)'!$B$10)*$E$1000</f>
        <v>0.99999999999999467</v>
      </c>
      <c r="F1371" s="41" t="str">
        <f t="shared" si="175"/>
        <v>0.939349571715007-0.342961196228992i</v>
      </c>
      <c r="G1371" s="41" t="str">
        <f>COMPLEX(COS(-$A1371*'Med(1)'!$B$11),SIN(-$A1371*'Med(1)'!$B$11))</f>
        <v>0.523917683961346+0.851768900836711i</v>
      </c>
      <c r="H1371" s="41"/>
      <c r="I1371" s="41"/>
      <c r="J1371" s="41"/>
      <c r="K1371" s="41"/>
      <c r="L1371" s="41">
        <f t="shared" si="176"/>
        <v>2.4928373614227601E-3</v>
      </c>
      <c r="M1371" s="41"/>
      <c r="N1371" s="41"/>
    </row>
    <row r="1372" spans="1:14" x14ac:dyDescent="0.25">
      <c r="A1372" s="41">
        <f t="shared" si="178"/>
        <v>1.3699999999999841E-3</v>
      </c>
      <c r="B1372" s="41">
        <f t="shared" si="177"/>
        <v>0.97522788492413304</v>
      </c>
      <c r="C1372" s="41" t="str">
        <f t="shared" si="174"/>
        <v>0.784265533184626+0.620425316584224i</v>
      </c>
      <c r="D1372" s="41" t="str">
        <f>COMPLEX(COS($A1372*'Med(1)'!$B$11),SIN($A1372*'Med(1)'!$B$11))</f>
        <v>0.576920937908064-0.816799994737561i</v>
      </c>
      <c r="E1372" s="41">
        <f>EXP(-(A1372-$A$1000)*'Med(2)'!$B$10)*$E$1000</f>
        <v>0.99999999999999467</v>
      </c>
      <c r="F1372" s="41" t="str">
        <f t="shared" si="175"/>
        <v>0.959222602294881-0.282651727832374i</v>
      </c>
      <c r="G1372" s="41" t="str">
        <f>COMPLEX(COS(-$A1372*'Med(1)'!$B$11),SIN(-$A1372*'Med(1)'!$B$11))</f>
        <v>0.576920937908064+0.816799994737561i</v>
      </c>
      <c r="H1372" s="41"/>
      <c r="I1372" s="41"/>
      <c r="J1372" s="41"/>
      <c r="K1372" s="41"/>
      <c r="L1372" s="41">
        <f t="shared" si="176"/>
        <v>2.5455762294713802E-3</v>
      </c>
      <c r="M1372" s="41"/>
      <c r="N1372" s="41"/>
    </row>
    <row r="1373" spans="1:14" x14ac:dyDescent="0.25">
      <c r="A1373" s="41">
        <f t="shared" si="178"/>
        <v>1.370999999999984E-3</v>
      </c>
      <c r="B1373" s="41">
        <f t="shared" si="177"/>
        <v>0.98730088359313695</v>
      </c>
      <c r="C1373" s="41" t="str">
        <f t="shared" si="174"/>
        <v>0.784265533184626+0.620425316584224i</v>
      </c>
      <c r="D1373" s="41" t="str">
        <f>COMPLEX(COS($A1373*'Med(1)'!$B$11),SIN($A1373*'Med(1)'!$B$11))</f>
        <v>0.62759794894733-0.778537612756831i</v>
      </c>
      <c r="E1373" s="41">
        <f>EXP(-(A1373-$A$1000)*'Med(2)'!$B$10)*$E$1000</f>
        <v>0.99999999999999467</v>
      </c>
      <c r="F1373" s="41" t="str">
        <f t="shared" si="175"/>
        <v>0.975227884924133-0.221202559809764i</v>
      </c>
      <c r="G1373" s="41" t="str">
        <f>COMPLEX(COS(-$A1373*'Med(1)'!$B$11),SIN(-$A1373*'Med(1)'!$B$11))</f>
        <v>0.62759794894733+0.778537612756831i</v>
      </c>
      <c r="H1373" s="41"/>
      <c r="I1373" s="41"/>
      <c r="J1373" s="41"/>
      <c r="K1373" s="41"/>
      <c r="L1373" s="41">
        <f t="shared" si="176"/>
        <v>2.5880509031389102E-3</v>
      </c>
      <c r="M1373" s="41"/>
      <c r="N1373" s="41"/>
    </row>
    <row r="1374" spans="1:14" x14ac:dyDescent="0.25">
      <c r="A1374" s="41">
        <f t="shared" si="178"/>
        <v>1.3719999999999839E-3</v>
      </c>
      <c r="B1374" s="41">
        <f t="shared" si="177"/>
        <v>0.99539291792703</v>
      </c>
      <c r="C1374" s="41" t="str">
        <f t="shared" si="174"/>
        <v>0.784265533184626+0.620425316584224i</v>
      </c>
      <c r="D1374" s="41" t="str">
        <f>COMPLEX(COS($A1374*'Med(1)'!$B$11),SIN($A1374*'Med(1)'!$B$11))</f>
        <v>0.675744378789842-0.737136035297374i</v>
      </c>
      <c r="E1374" s="41">
        <f>EXP(-(A1374-$A$1000)*'Med(2)'!$B$10)*$E$1000</f>
        <v>0.99999999999999467</v>
      </c>
      <c r="F1374" s="41" t="str">
        <f t="shared" si="175"/>
        <v>0.987300883593137-0.158861465611398i</v>
      </c>
      <c r="G1374" s="41" t="str">
        <f>COMPLEX(COS(-$A1374*'Med(1)'!$B$11),SIN(-$A1374*'Med(1)'!$B$11))</f>
        <v>0.675744378789842+0.737136035297374i</v>
      </c>
      <c r="H1374" s="41"/>
      <c r="I1374" s="41"/>
      <c r="J1374" s="41"/>
      <c r="K1374" s="41"/>
      <c r="L1374" s="41">
        <f t="shared" si="176"/>
        <v>2.6200901173491801E-3</v>
      </c>
      <c r="M1374" s="41"/>
      <c r="N1374" s="41"/>
    </row>
    <row r="1375" spans="1:14" x14ac:dyDescent="0.25">
      <c r="A1375" s="41">
        <f t="shared" si="178"/>
        <v>1.3729999999999838E-3</v>
      </c>
      <c r="B1375" s="41">
        <f t="shared" si="177"/>
        <v>0.99947135947321497</v>
      </c>
      <c r="C1375" s="41" t="str">
        <f t="shared" si="174"/>
        <v>0.784265533184626+0.620425316584224i</v>
      </c>
      <c r="D1375" s="41" t="str">
        <f>COMPLEX(COS($A1375*'Med(1)'!$B$11),SIN($A1375*'Med(1)'!$B$11))</f>
        <v>0.721166092878203-0.692762200529725i</v>
      </c>
      <c r="E1375" s="41">
        <f>EXP(-(A1375-$A$1000)*'Med(2)'!$B$10)*$E$1000</f>
        <v>0.99999999999999467</v>
      </c>
      <c r="F1375" s="41" t="str">
        <f t="shared" si="175"/>
        <v>0.99539291792703-0.095879815084832i</v>
      </c>
      <c r="G1375" s="41" t="str">
        <f>COMPLEX(COS(-$A1375*'Med(1)'!$B$11),SIN(-$A1375*'Med(1)'!$B$11))</f>
        <v>0.721166092878203+0.692762200529725i</v>
      </c>
      <c r="H1375" s="41"/>
      <c r="I1375" s="41"/>
      <c r="J1375" s="41"/>
      <c r="K1375" s="41"/>
      <c r="L1375" s="41">
        <f t="shared" si="176"/>
        <v>2.64156468456553E-3</v>
      </c>
      <c r="M1375" s="41"/>
      <c r="N1375" s="41"/>
    </row>
    <row r="1376" spans="1:14" x14ac:dyDescent="0.25">
      <c r="A1376" s="41">
        <f t="shared" si="178"/>
        <v>1.3739999999999837E-3</v>
      </c>
      <c r="B1376" s="41">
        <f t="shared" si="177"/>
        <v>0.99951976326480196</v>
      </c>
      <c r="C1376" s="41" t="str">
        <f t="shared" si="174"/>
        <v>0.784265533184626+0.620425316584224i</v>
      </c>
      <c r="D1376" s="41" t="str">
        <f>COMPLEX(COS($A1376*'Med(1)'!$B$11),SIN($A1376*'Med(1)'!$B$11))</f>
        <v>0.763679943170281-0.645595031269167i</v>
      </c>
      <c r="E1376" s="41">
        <f>EXP(-(A1376-$A$1000)*'Med(2)'!$B$10)*$E$1000</f>
        <v>0.99999999999999467</v>
      </c>
      <c r="F1376" s="41" t="str">
        <f t="shared" si="175"/>
        <v>0.999471359473215-0.0325115609092149i</v>
      </c>
      <c r="G1376" s="41" t="str">
        <f>COMPLEX(COS(-$A1376*'Med(1)'!$B$11),SIN(-$A1376*'Med(1)'!$B$11))</f>
        <v>0.763679943170281+0.645595031269167i</v>
      </c>
      <c r="H1376" s="41"/>
      <c r="I1376" s="41"/>
      <c r="J1376" s="41"/>
      <c r="K1376" s="41"/>
      <c r="L1376" s="41">
        <f t="shared" si="176"/>
        <v>2.65238801569682E-3</v>
      </c>
      <c r="M1376" s="41"/>
      <c r="N1376" s="41"/>
    </row>
    <row r="1377" spans="1:14" x14ac:dyDescent="0.25">
      <c r="A1377" s="41">
        <f t="shared" si="178"/>
        <v>1.3749999999999837E-3</v>
      </c>
      <c r="B1377" s="41">
        <f t="shared" si="177"/>
        <v>0.99553793412950897</v>
      </c>
      <c r="C1377" s="41" t="str">
        <f t="shared" si="174"/>
        <v>0.784265533184626+0.620425316584224i</v>
      </c>
      <c r="D1377" s="41" t="str">
        <f>COMPLEX(COS($A1377*'Med(1)'!$B$11),SIN($A1377*'Med(1)'!$B$11))</f>
        <v>0.803114506623137-0.59582471352863i</v>
      </c>
      <c r="E1377" s="41">
        <f>EXP(-(A1377-$A$1000)*'Med(2)'!$B$10)*$E$1000</f>
        <v>0.99999999999999467</v>
      </c>
      <c r="F1377" s="41" t="str">
        <f t="shared" si="175"/>
        <v>0.999519763264802+0.0309877853849344i</v>
      </c>
      <c r="G1377" s="41" t="str">
        <f>COMPLEX(COS(-$A1377*'Med(1)'!$B$11),SIN(-$A1377*'Med(1)'!$B$11))</f>
        <v>0.803114506623137+0.59582471352863i</v>
      </c>
      <c r="H1377" s="41"/>
      <c r="I1377" s="41"/>
      <c r="J1377" s="41"/>
      <c r="K1377" s="41"/>
      <c r="L1377" s="41">
        <f t="shared" si="176"/>
        <v>2.6525164692392899E-3</v>
      </c>
      <c r="M1377" s="41"/>
      <c r="N1377" s="41"/>
    </row>
    <row r="1378" spans="1:14" x14ac:dyDescent="0.25">
      <c r="A1378" s="41">
        <f t="shared" si="178"/>
        <v>1.3759999999999836E-3</v>
      </c>
      <c r="B1378" s="41">
        <f t="shared" si="177"/>
        <v>0.98754192747662295</v>
      </c>
      <c r="C1378" s="41" t="str">
        <f t="shared" si="174"/>
        <v>0.784265533184626+0.620425316584224i</v>
      </c>
      <c r="D1378" s="41" t="str">
        <f>COMPLEX(COS($A1378*'Med(1)'!$B$11),SIN($A1378*'Med(1)'!$B$11))</f>
        <v>0.839310776399772-0.543651929656478i</v>
      </c>
      <c r="E1378" s="41">
        <f>EXP(-(A1378-$A$1000)*'Med(2)'!$B$10)*$E$1000</f>
        <v>0.99999999999999467</v>
      </c>
      <c r="F1378" s="41" t="str">
        <f t="shared" si="175"/>
        <v>0.995537934129509+0.0943621836814907i</v>
      </c>
      <c r="G1378" s="41" t="str">
        <f>COMPLEX(COS(-$A1378*'Med(1)'!$B$11),SIN(-$A1378*'Med(1)'!$B$11))</f>
        <v>0.839310776399772+0.543651929656478i</v>
      </c>
      <c r="H1378" s="41"/>
      <c r="I1378" s="41"/>
      <c r="J1378" s="41"/>
      <c r="K1378" s="41"/>
      <c r="L1378" s="41">
        <f t="shared" si="176"/>
        <v>2.6419495272465101E-3</v>
      </c>
      <c r="M1378" s="41"/>
      <c r="N1378" s="41"/>
    </row>
    <row r="1379" spans="1:14" x14ac:dyDescent="0.25">
      <c r="A1379" s="41">
        <f t="shared" si="178"/>
        <v>1.3769999999999835E-3</v>
      </c>
      <c r="B1379" s="41">
        <f t="shared" si="177"/>
        <v>0.97556398455887505</v>
      </c>
      <c r="C1379" s="41" t="str">
        <f t="shared" si="174"/>
        <v>0.784265533184626+0.620425316584224i</v>
      </c>
      <c r="D1379" s="41" t="str">
        <f>COMPLEX(COS($A1379*'Med(1)'!$B$11),SIN($A1379*'Med(1)'!$B$11))</f>
        <v>0.872122803011577-0.489287049151344i</v>
      </c>
      <c r="E1379" s="41">
        <f>EXP(-(A1379-$A$1000)*'Med(2)'!$B$10)*$E$1000</f>
        <v>0.99999999999999467</v>
      </c>
      <c r="F1379" s="41" t="str">
        <f t="shared" si="175"/>
        <v>0.987541927476623+0.157356097675767i</v>
      </c>
      <c r="G1379" s="41" t="str">
        <f>COMPLEX(COS(-$A1379*'Med(1)'!$B$11),SIN(-$A1379*'Med(1)'!$B$11))</f>
        <v>0.872122803011577+0.489287049151344i</v>
      </c>
      <c r="H1379" s="41"/>
      <c r="I1379" s="41"/>
      <c r="J1379" s="41"/>
      <c r="K1379" s="41"/>
      <c r="L1379" s="41">
        <f t="shared" si="176"/>
        <v>2.6207297974178102E-3</v>
      </c>
      <c r="M1379" s="41"/>
      <c r="N1379" s="41"/>
    </row>
    <row r="1380" spans="1:14" x14ac:dyDescent="0.25">
      <c r="A1380" s="41">
        <f t="shared" si="178"/>
        <v>1.3779999999999834E-3</v>
      </c>
      <c r="B1380" s="41">
        <f t="shared" si="177"/>
        <v>0.95965240247024597</v>
      </c>
      <c r="C1380" s="41" t="str">
        <f t="shared" si="174"/>
        <v>0.784265533184626+0.620425316584224i</v>
      </c>
      <c r="D1380" s="41" t="str">
        <f>COMPLEX(COS($A1380*'Med(1)'!$B$11),SIN($A1380*'Med(1)'!$B$11))</f>
        <v>0.901418282811442-0.432949280416622i</v>
      </c>
      <c r="E1380" s="41">
        <f>EXP(-(A1380-$A$1000)*'Med(2)'!$B$10)*$E$1000</f>
        <v>0.99999999999999467</v>
      </c>
      <c r="F1380" s="41" t="str">
        <f t="shared" si="175"/>
        <v>0.975563984558875+0.219715525240253i</v>
      </c>
      <c r="G1380" s="41" t="str">
        <f>COMPLEX(COS(-$A1380*'Med(1)'!$B$11),SIN(-$A1380*'Med(1)'!$B$11))</f>
        <v>0.901418282811442+0.432949280416622i</v>
      </c>
      <c r="H1380" s="41"/>
      <c r="I1380" s="41"/>
      <c r="J1380" s="41"/>
      <c r="K1380" s="41"/>
      <c r="L1380" s="41">
        <f t="shared" si="176"/>
        <v>2.5889428412968398E-3</v>
      </c>
      <c r="M1380" s="41"/>
      <c r="N1380" s="41"/>
    </row>
    <row r="1381" spans="1:14" x14ac:dyDescent="0.25">
      <c r="A1381" s="41">
        <f t="shared" si="178"/>
        <v>1.3789999999999833E-3</v>
      </c>
      <c r="B1381" s="41">
        <f t="shared" si="177"/>
        <v>0.93987133940391099</v>
      </c>
      <c r="C1381" s="41" t="str">
        <f t="shared" si="174"/>
        <v>0.784265533184626+0.620425316584224i</v>
      </c>
      <c r="D1381" s="41" t="str">
        <f>COMPLEX(COS($A1381*'Med(1)'!$B$11),SIN($A1381*'Med(1)'!$B$11))</f>
        <v>0.927079091464424-0.374865786875113i</v>
      </c>
      <c r="E1381" s="41">
        <f>EXP(-(A1381-$A$1000)*'Med(2)'!$B$10)*$E$1000</f>
        <v>0.99999999999999467</v>
      </c>
      <c r="F1381" s="41" t="str">
        <f t="shared" si="175"/>
        <v>0.959652402470246+0.281189022604144i</v>
      </c>
      <c r="G1381" s="41" t="str">
        <f>COMPLEX(COS(-$A1381*'Med(1)'!$B$11),SIN(-$A1381*'Med(1)'!$B$11))</f>
        <v>0.927079091464424+0.374865786875113i</v>
      </c>
      <c r="H1381" s="41"/>
      <c r="I1381" s="41"/>
      <c r="J1381" s="41"/>
      <c r="K1381" s="41"/>
      <c r="L1381" s="41">
        <f t="shared" si="176"/>
        <v>2.5467168292729499E-3</v>
      </c>
      <c r="M1381" s="41"/>
      <c r="N1381" s="41"/>
    </row>
    <row r="1382" spans="1:14" x14ac:dyDescent="0.25">
      <c r="A1382" s="41">
        <f t="shared" si="178"/>
        <v>1.3799999999999832E-3</v>
      </c>
      <c r="B1382" s="41">
        <f t="shared" si="177"/>
        <v>0.91630055595553095</v>
      </c>
      <c r="C1382" s="41" t="str">
        <f t="shared" ref="C1382:C1445" si="179">C1381</f>
        <v>0.784265533184626+0.620425316584224i</v>
      </c>
      <c r="D1382" s="41" t="str">
        <f>COMPLEX(COS($A1382*'Med(1)'!$B$11),SIN($A1382*'Med(1)'!$B$11))</f>
        <v>0.949001760245076-0.315270771007633i</v>
      </c>
      <c r="E1382" s="41">
        <f>EXP(-(A1382-$A$1000)*'Med(2)'!$B$10)*$E$1000</f>
        <v>0.99999999999999467</v>
      </c>
      <c r="F1382" s="41" t="str">
        <f t="shared" si="175"/>
        <v>0.939871339403911+0.341528718217206i</v>
      </c>
      <c r="G1382" s="41" t="str">
        <f>COMPLEX(COS(-$A1382*'Med(1)'!$B$11),SIN(-$A1382*'Med(1)'!$B$11))</f>
        <v>0.949001760245076+0.315270771007633i</v>
      </c>
      <c r="H1382" s="41"/>
      <c r="I1382" s="41"/>
      <c r="J1382" s="41"/>
      <c r="K1382" s="41"/>
      <c r="L1382" s="41">
        <f t="shared" si="176"/>
        <v>2.49422202377642E-3</v>
      </c>
      <c r="M1382" s="41"/>
      <c r="N1382" s="41"/>
    </row>
    <row r="1383" spans="1:14" x14ac:dyDescent="0.25">
      <c r="A1383" s="41">
        <f t="shared" si="178"/>
        <v>1.3809999999999832E-3</v>
      </c>
      <c r="B1383" s="41">
        <f t="shared" si="177"/>
        <v>0.88903509351504695</v>
      </c>
      <c r="C1383" s="41" t="str">
        <f t="shared" si="179"/>
        <v>0.784265533184626+0.620425316584224i</v>
      </c>
      <c r="D1383" s="41" t="str">
        <f>COMPLEX(COS($A1383*'Med(1)'!$B$11),SIN($A1383*'Med(1)'!$B$11))</f>
        <v>0.967097893240872-0.254404530008935i</v>
      </c>
      <c r="E1383" s="41">
        <f>EXP(-(A1383-$A$1000)*'Med(2)'!$B$10)*$E$1000</f>
        <v>0.99999999999999467</v>
      </c>
      <c r="F1383" s="41" t="str">
        <f t="shared" si="175"/>
        <v>0.916300555955531+0.40049131220986i</v>
      </c>
      <c r="G1383" s="41" t="str">
        <f>COMPLEX(COS(-$A1383*'Med(1)'!$B$11),SIN(-$A1383*'Med(1)'!$B$11))</f>
        <v>0.967097893240872+0.254404530008935i</v>
      </c>
      <c r="H1383" s="41"/>
      <c r="I1383" s="41"/>
      <c r="J1383" s="41"/>
      <c r="K1383" s="41"/>
      <c r="L1383" s="41">
        <f t="shared" si="176"/>
        <v>2.4316700927515902E-3</v>
      </c>
      <c r="M1383" s="41"/>
      <c r="N1383" s="41"/>
    </row>
    <row r="1384" spans="1:14" x14ac:dyDescent="0.25">
      <c r="A1384" s="41">
        <f t="shared" si="178"/>
        <v>1.3819999999999831E-3</v>
      </c>
      <c r="B1384" s="41">
        <f t="shared" si="177"/>
        <v>0.85818489104367801</v>
      </c>
      <c r="C1384" s="41" t="str">
        <f t="shared" si="179"/>
        <v>0.784265533184626+0.620425316584224i</v>
      </c>
      <c r="D1384" s="41" t="str">
        <f>COMPLEX(COS($A1384*'Med(1)'!$B$11),SIN($A1384*'Med(1)'!$B$11))</f>
        <v>0.981294523779479-0.192512486868789i</v>
      </c>
      <c r="E1384" s="41">
        <f>EXP(-(A1384-$A$1000)*'Med(2)'!$B$10)*$E$1000</f>
        <v>0.99999999999999467</v>
      </c>
      <c r="F1384" s="41" t="str">
        <f t="shared" si="175"/>
        <v>0.889035093515047+0.457839057419397i</v>
      </c>
      <c r="G1384" s="41" t="str">
        <f>COMPLEX(COS(-$A1384*'Med(1)'!$B$11),SIN(-$A1384*'Med(1)'!$B$11))</f>
        <v>0.981294523779479+0.192512486868789i</v>
      </c>
      <c r="H1384" s="41"/>
      <c r="I1384" s="41"/>
      <c r="J1384" s="41"/>
      <c r="K1384" s="41"/>
      <c r="L1384" s="41">
        <f t="shared" si="176"/>
        <v>2.3593132561758102E-3</v>
      </c>
      <c r="M1384" s="41"/>
      <c r="N1384" s="41"/>
    </row>
    <row r="1385" spans="1:14" x14ac:dyDescent="0.25">
      <c r="A1385" s="41">
        <f t="shared" si="178"/>
        <v>1.382999999999983E-3</v>
      </c>
      <c r="B1385" s="41">
        <f t="shared" si="177"/>
        <v>0.82387434178142904</v>
      </c>
      <c r="C1385" s="41" t="str">
        <f t="shared" si="179"/>
        <v>0.784265533184626+0.620425316584224i</v>
      </c>
      <c r="D1385" s="41" t="str">
        <f>COMPLEX(COS($A1385*'Med(1)'!$B$11),SIN($A1385*'Med(1)'!$B$11))</f>
        <v>0.991534408642758-0.129844200784852i</v>
      </c>
      <c r="E1385" s="41">
        <f>EXP(-(A1385-$A$1000)*'Med(2)'!$B$10)*$E$1000</f>
        <v>0.99999999999999467</v>
      </c>
      <c r="F1385" s="41" t="str">
        <f t="shared" si="175"/>
        <v>0.858184891043678+0.513340718026869i</v>
      </c>
      <c r="G1385" s="41" t="str">
        <f>COMPLEX(COS(-$A1385*'Med(1)'!$B$11),SIN(-$A1385*'Med(1)'!$B$11))</f>
        <v>0.991534408642758+0.129844200784852i</v>
      </c>
      <c r="H1385" s="41"/>
      <c r="I1385" s="41"/>
      <c r="J1385" s="41"/>
      <c r="K1385" s="41"/>
      <c r="L1385" s="41">
        <f t="shared" si="176"/>
        <v>2.2774432690658201E-3</v>
      </c>
      <c r="M1385" s="41"/>
      <c r="N1385" s="41"/>
    </row>
    <row r="1386" spans="1:14" x14ac:dyDescent="0.25">
      <c r="A1386" s="41">
        <f t="shared" si="178"/>
        <v>1.3839999999999829E-3</v>
      </c>
      <c r="B1386" s="41">
        <f t="shared" si="177"/>
        <v>0.78624179167247998</v>
      </c>
      <c r="C1386" s="41" t="str">
        <f t="shared" si="179"/>
        <v>0.784265533184626+0.620425316584224i</v>
      </c>
      <c r="D1386" s="41" t="str">
        <f>COMPLEX(COS($A1386*'Med(1)'!$B$11),SIN($A1386*'Med(1)'!$B$11))</f>
        <v>0.997776258881094-0.0666523608977785i</v>
      </c>
      <c r="E1386" s="41">
        <f>EXP(-(A1386-$A$1000)*'Med(2)'!$B$10)*$E$1000</f>
        <v>0.99999999999999456</v>
      </c>
      <c r="F1386" s="41" t="str">
        <f t="shared" si="175"/>
        <v>0.823874341781429+0.566772501939012i</v>
      </c>
      <c r="G1386" s="41" t="str">
        <f>COMPLEX(COS(-$A1386*'Med(1)'!$B$11),SIN(-$A1386*'Med(1)'!$B$11))</f>
        <v>0.997776258881094+0.0666523608977785i</v>
      </c>
      <c r="H1386" s="41"/>
      <c r="I1386" s="41"/>
      <c r="J1386" s="41"/>
      <c r="K1386" s="41"/>
      <c r="L1386" s="41">
        <f t="shared" si="176"/>
        <v>2.1863902450720801E-3</v>
      </c>
      <c r="M1386" s="41"/>
      <c r="N1386" s="41"/>
    </row>
    <row r="1387" spans="1:14" x14ac:dyDescent="0.25">
      <c r="A1387" s="41">
        <f t="shared" si="178"/>
        <v>1.3849999999999828E-3</v>
      </c>
      <c r="B1387" s="41">
        <f t="shared" si="177"/>
        <v>0.74543898153090504</v>
      </c>
      <c r="C1387" s="41" t="str">
        <f t="shared" si="179"/>
        <v>0.784265533184626+0.620425316584224i</v>
      </c>
      <c r="D1387" s="41" t="str">
        <f>COMPLEX(COS($A1387*'Med(1)'!$B$11),SIN($A1387*'Med(1)'!$B$11))</f>
        <v>0.999994906297441-0.00319176740580652i</v>
      </c>
      <c r="E1387" s="41">
        <f>EXP(-(A1387-$A$1000)*'Med(2)'!$B$10)*$E$1000</f>
        <v>0.99999999999999456</v>
      </c>
      <c r="F1387" s="41" t="str">
        <f t="shared" si="175"/>
        <v>0.78624179167248+0.617918963155882i</v>
      </c>
      <c r="G1387" s="41" t="str">
        <f>COMPLEX(COS(-$A1387*'Med(1)'!$B$11),SIN(-$A1387*'Med(1)'!$B$11))</f>
        <v>0.999994906297441+0.00319176740580652i</v>
      </c>
      <c r="H1387" s="41"/>
      <c r="I1387" s="41"/>
      <c r="J1387" s="41"/>
      <c r="K1387" s="41"/>
      <c r="L1387" s="41">
        <f t="shared" si="176"/>
        <v>2.0865213254047002E-3</v>
      </c>
      <c r="M1387" s="41"/>
      <c r="N1387" s="41"/>
    </row>
    <row r="1388" spans="1:14" x14ac:dyDescent="0.25">
      <c r="A1388" s="41">
        <f t="shared" si="178"/>
        <v>1.3859999999999827E-3</v>
      </c>
      <c r="B1388" s="41">
        <f t="shared" si="177"/>
        <v>0.70163043519605806</v>
      </c>
      <c r="C1388" s="41" t="str">
        <f t="shared" si="179"/>
        <v>0.784265533184626+0.620425316584224i</v>
      </c>
      <c r="D1388" s="41" t="str">
        <f>COMPLEX(COS($A1388*'Med(1)'!$B$11),SIN($A1388*'Med(1)'!$B$11))</f>
        <v>0.998181404929746+0.0602816958327985i</v>
      </c>
      <c r="E1388" s="41">
        <f>EXP(-(A1388-$A$1000)*'Med(2)'!$B$10)*$E$1000</f>
        <v>0.99999999999999456</v>
      </c>
      <c r="F1388" s="41" t="str">
        <f t="shared" si="175"/>
        <v>0.745438981530905+0.666573870485603i</v>
      </c>
      <c r="G1388" s="41" t="str">
        <f>COMPLEX(COS(-$A1388*'Med(1)'!$B$11),SIN(-$A1388*'Med(1)'!$B$11))</f>
        <v>0.998181404929746-0.0602816958327985i</v>
      </c>
      <c r="H1388" s="41"/>
      <c r="I1388" s="41"/>
      <c r="J1388" s="41"/>
      <c r="K1388" s="41"/>
      <c r="L1388" s="41">
        <f t="shared" si="176"/>
        <v>1.9782391984577998E-3</v>
      </c>
      <c r="M1388" s="41"/>
      <c r="N1388" s="41"/>
    </row>
    <row r="1389" spans="1:14" x14ac:dyDescent="0.25">
      <c r="A1389" s="41">
        <f t="shared" si="178"/>
        <v>1.3869999999999826E-3</v>
      </c>
      <c r="B1389" s="41">
        <f t="shared" si="177"/>
        <v>0.65499279614453099</v>
      </c>
      <c r="C1389" s="41" t="str">
        <f t="shared" si="179"/>
        <v>0.784265533184626+0.620425316584224i</v>
      </c>
      <c r="D1389" s="41" t="str">
        <f>COMPLEX(COS($A1389*'Med(1)'!$B$11),SIN($A1389*'Med(1)'!$B$11))</f>
        <v>0.992343067122593+0.123512093066731i</v>
      </c>
      <c r="E1389" s="41">
        <f>EXP(-(A1389-$A$1000)*'Med(2)'!$B$10)*$E$1000</f>
        <v>0.99999999999999456</v>
      </c>
      <c r="F1389" s="41" t="str">
        <f t="shared" ref="F1389:F1452" si="180">IMPRODUCT(IMPRODUCT($C1389,IMPRODUCT($D1389,$E1389)),$R$998)</f>
        <v>0.701630435196058+0.71254103910342i</v>
      </c>
      <c r="G1389" s="41" t="str">
        <f>COMPLEX(COS(-$A1389*'Med(1)'!$B$11),SIN(-$A1389*'Med(1)'!$B$11))</f>
        <v>0.992343067122593-0.123512093066731i</v>
      </c>
      <c r="H1389" s="41"/>
      <c r="I1389" s="41"/>
      <c r="J1389" s="41"/>
      <c r="K1389" s="41"/>
      <c r="L1389" s="41">
        <f t="shared" si="176"/>
        <v>1.8619804761019201E-3</v>
      </c>
      <c r="M1389" s="41"/>
      <c r="N1389" s="41"/>
    </row>
    <row r="1390" spans="1:14" x14ac:dyDescent="0.25">
      <c r="A1390" s="41">
        <f t="shared" si="178"/>
        <v>1.3879999999999826E-3</v>
      </c>
      <c r="B1390" s="41">
        <f t="shared" si="177"/>
        <v>0.60571411523379404</v>
      </c>
      <c r="C1390" s="41" t="str">
        <f t="shared" si="179"/>
        <v>0.784265533184626+0.620425316584224i</v>
      </c>
      <c r="D1390" s="41" t="str">
        <f>COMPLEX(COS($A1390*'Med(1)'!$B$11),SIN($A1390*'Med(1)'!$B$11))</f>
        <v>0.982503434042583+0.186244468628017i</v>
      </c>
      <c r="E1390" s="41">
        <f>EXP(-(A1390-$A$1000)*'Med(2)'!$B$10)*$E$1000</f>
        <v>0.99999999999999456</v>
      </c>
      <c r="F1390" s="41" t="str">
        <f t="shared" si="180"/>
        <v>0.654992796144531+0.755635121602192i</v>
      </c>
      <c r="G1390" s="41" t="str">
        <f>COMPLEX(COS(-$A1390*'Med(1)'!$B$11),SIN(-$A1390*'Med(1)'!$B$11))</f>
        <v>0.982503434042583-0.186244468628017i</v>
      </c>
      <c r="H1390" s="41"/>
      <c r="I1390" s="41"/>
      <c r="J1390" s="41"/>
      <c r="K1390" s="41"/>
      <c r="L1390" s="41">
        <f t="shared" si="176"/>
        <v>1.73821393319081E-3</v>
      </c>
      <c r="M1390" s="41"/>
      <c r="N1390" s="41"/>
    </row>
    <row r="1391" spans="1:14" x14ac:dyDescent="0.25">
      <c r="A1391" s="41">
        <f t="shared" si="178"/>
        <v>1.3889999999999825E-3</v>
      </c>
      <c r="B1391" s="41">
        <f t="shared" si="177"/>
        <v>0.55399309244926698</v>
      </c>
      <c r="C1391" s="41" t="str">
        <f t="shared" si="179"/>
        <v>0.784265533184626+0.620425316584224i</v>
      </c>
      <c r="D1391" s="41" t="str">
        <f>COMPLEX(COS($A1391*'Med(1)'!$B$11),SIN($A1391*'Med(1)'!$B$11))</f>
        <v>0.968702180756367+0.248225874956375i</v>
      </c>
      <c r="E1391" s="41">
        <f>EXP(-(A1391-$A$1000)*'Med(2)'!$B$10)*$E$1000</f>
        <v>0.99999999999999456</v>
      </c>
      <c r="F1391" s="41" t="str">
        <f t="shared" si="180"/>
        <v>0.605714115233794+0.795682355344475i</v>
      </c>
      <c r="G1391" s="41" t="str">
        <f>COMPLEX(COS(-$A1391*'Med(1)'!$B$11),SIN(-$A1391*'Med(1)'!$B$11))</f>
        <v>0.968702180756367-0.248225874956375i</v>
      </c>
      <c r="H1391" s="41"/>
      <c r="I1391" s="41"/>
      <c r="J1391" s="41"/>
      <c r="K1391" s="41"/>
      <c r="L1391" s="41">
        <f t="shared" si="176"/>
        <v>1.60743861738199E-3</v>
      </c>
      <c r="M1391" s="41"/>
      <c r="N1391" s="41"/>
    </row>
    <row r="1392" spans="1:14" x14ac:dyDescent="0.25">
      <c r="A1392" s="41">
        <f t="shared" si="178"/>
        <v>1.3899999999999824E-3</v>
      </c>
      <c r="B1392" s="41">
        <f t="shared" si="177"/>
        <v>0.50003827571238202</v>
      </c>
      <c r="C1392" s="41" t="str">
        <f t="shared" si="179"/>
        <v>0.784265533184626+0.620425316584224i</v>
      </c>
      <c r="D1392" s="41" t="str">
        <f>COMPLEX(COS($A1392*'Med(1)'!$B$11),SIN($A1392*'Med(1)'!$B$11))</f>
        <v>0.950994956254058+0.309206392526645i</v>
      </c>
      <c r="E1392" s="41">
        <f>EXP(-(A1392-$A$1000)*'Med(2)'!$B$10)*$E$1000</f>
        <v>0.99999999999999456</v>
      </c>
      <c r="F1392" s="41" t="str">
        <f t="shared" si="180"/>
        <v>0.553993092449267+0.832521263102924i</v>
      </c>
      <c r="G1392" s="41" t="str">
        <f>COMPLEX(COS(-$A1392*'Med(1)'!$B$11),SIN(-$A1392*'Med(1)'!$B$11))</f>
        <v>0.950994956254058-0.309206392526645i</v>
      </c>
      <c r="H1392" s="41"/>
      <c r="I1392" s="41"/>
      <c r="J1392" s="41"/>
      <c r="K1392" s="41"/>
      <c r="L1392" s="41">
        <f t="shared" si="176"/>
        <v>1.4701818368919801E-3</v>
      </c>
      <c r="M1392" s="41"/>
      <c r="N1392" s="41"/>
    </row>
    <row r="1393" spans="1:14" x14ac:dyDescent="0.25">
      <c r="A1393" s="41">
        <f t="shared" si="178"/>
        <v>1.3909999999999823E-3</v>
      </c>
      <c r="B1393" s="41">
        <f t="shared" si="177"/>
        <v>0.44406721997998899</v>
      </c>
      <c r="C1393" s="41" t="str">
        <f t="shared" si="179"/>
        <v>0.784265533184626+0.620425316584224i</v>
      </c>
      <c r="D1393" s="41" t="str">
        <f>COMPLEX(COS($A1393*'Med(1)'!$B$11),SIN($A1393*'Med(1)'!$B$11))</f>
        <v>0.929453159063092+0.368940137566569i</v>
      </c>
      <c r="E1393" s="41">
        <f>EXP(-(A1393-$A$1000)*'Med(2)'!$B$10)*$E$1000</f>
        <v>0.99999999999999456</v>
      </c>
      <c r="F1393" s="41" t="str">
        <f t="shared" si="180"/>
        <v>0.500038275712382+0.866003304163776i</v>
      </c>
      <c r="G1393" s="41" t="str">
        <f>COMPLEX(COS(-$A1393*'Med(1)'!$B$11),SIN(-$A1393*'Med(1)'!$B$11))</f>
        <v>0.929453159063092-0.368940137566569i</v>
      </c>
      <c r="H1393" s="41"/>
      <c r="I1393" s="41"/>
      <c r="J1393" s="41"/>
      <c r="K1393" s="41"/>
      <c r="L1393" s="41">
        <f t="shared" si="176"/>
        <v>1.3269970343004801E-3</v>
      </c>
      <c r="M1393" s="41"/>
      <c r="N1393" s="41"/>
    </row>
    <row r="1394" spans="1:14" x14ac:dyDescent="0.25">
      <c r="A1394" s="41">
        <f t="shared" si="178"/>
        <v>1.3919999999999822E-3</v>
      </c>
      <c r="B1394" s="41">
        <f t="shared" si="177"/>
        <v>0.38630561002597102</v>
      </c>
      <c r="C1394" s="41" t="str">
        <f t="shared" si="179"/>
        <v>0.784265533184626+0.620425316584224i</v>
      </c>
      <c r="D1394" s="41" t="str">
        <f>COMPLEX(COS($A1394*'Med(1)'!$B$11),SIN($A1394*'Med(1)'!$B$11))</f>
        <v>0.904163649357254+0.42718625350188i</v>
      </c>
      <c r="E1394" s="41">
        <f>EXP(-(A1394-$A$1000)*'Med(2)'!$B$10)*$E$1000</f>
        <v>0.99999999999999456</v>
      </c>
      <c r="F1394" s="41" t="str">
        <f t="shared" si="180"/>
        <v>0.444067219979989+0.895993473268212i</v>
      </c>
      <c r="G1394" s="41" t="str">
        <f>COMPLEX(COS(-$A1394*'Med(1)'!$B$11),SIN(-$A1394*'Med(1)'!$B$11))</f>
        <v>0.904163649357254-0.42718625350188i</v>
      </c>
      <c r="H1394" s="41"/>
      <c r="I1394" s="41"/>
      <c r="J1394" s="41"/>
      <c r="K1394" s="41"/>
      <c r="L1394" s="41">
        <f t="shared" si="176"/>
        <v>1.17846155497595E-3</v>
      </c>
      <c r="M1394" s="41"/>
      <c r="N1394" s="41"/>
    </row>
    <row r="1395" spans="1:14" x14ac:dyDescent="0.25">
      <c r="A1395" s="41">
        <f t="shared" si="178"/>
        <v>1.3929999999999821E-3</v>
      </c>
      <c r="B1395" s="41">
        <f t="shared" si="177"/>
        <v>0.32698635044201402</v>
      </c>
      <c r="C1395" s="41" t="str">
        <f t="shared" si="179"/>
        <v>0.784265533184626+0.620425316584224i</v>
      </c>
      <c r="D1395" s="41" t="str">
        <f>COMPLEX(COS($A1395*'Med(1)'!$B$11),SIN($A1395*'Med(1)'!$B$11))</f>
        <v>0.875228398721767+0.483709882130737i</v>
      </c>
      <c r="E1395" s="41">
        <f>EXP(-(A1395-$A$1000)*'Med(2)'!$B$10)*$E$1000</f>
        <v>0.99999999999999456</v>
      </c>
      <c r="F1395" s="41" t="str">
        <f t="shared" si="180"/>
        <v>0.386305610025971+0.922370844976385i</v>
      </c>
      <c r="G1395" s="41" t="str">
        <f>COMPLEX(COS(-$A1395*'Med(1)'!$B$11),SIN(-$A1395*'Med(1)'!$B$11))</f>
        <v>0.875228398721767-0.483709882130737i</v>
      </c>
      <c r="H1395" s="41"/>
      <c r="I1395" s="41"/>
      <c r="J1395" s="41"/>
      <c r="K1395" s="41"/>
      <c r="L1395" s="41">
        <f t="shared" si="176"/>
        <v>1.02517431912144E-3</v>
      </c>
      <c r="M1395" s="41"/>
      <c r="N1395" s="41"/>
    </row>
    <row r="1396" spans="1:14" x14ac:dyDescent="0.25">
      <c r="A1396" s="41">
        <f t="shared" si="178"/>
        <v>1.3939999999999821E-3</v>
      </c>
      <c r="B1396" s="41">
        <f t="shared" si="177"/>
        <v>0.26634862652684699</v>
      </c>
      <c r="C1396" s="41" t="str">
        <f t="shared" si="179"/>
        <v>0.784265533184626+0.620425316584224i</v>
      </c>
      <c r="D1396" s="41" t="str">
        <f>COMPLEX(COS($A1396*'Med(1)'!$B$11),SIN($A1396*'Med(1)'!$B$11))</f>
        <v>0.842764078986588+0.538283110611774i</v>
      </c>
      <c r="E1396" s="41">
        <f>EXP(-(A1396-$A$1000)*'Med(2)'!$B$10)*$E$1000</f>
        <v>0.99999999999999456</v>
      </c>
      <c r="F1396" s="41" t="str">
        <f t="shared" si="180"/>
        <v>0.326986350442014+0.945029061259282i</v>
      </c>
      <c r="G1396" s="41" t="str">
        <f>COMPLEX(COS(-$A1396*'Med(1)'!$B$11),SIN(-$A1396*'Med(1)'!$B$11))</f>
        <v>0.842764078986588-0.538283110611774i</v>
      </c>
      <c r="H1396" s="41"/>
      <c r="I1396" s="41"/>
      <c r="J1396" s="41"/>
      <c r="K1396" s="41"/>
      <c r="L1396" s="41">
        <f t="shared" ref="L1396:L1459" si="181">IMREAL(IMDIV(F1396,$P$28))</f>
        <v>8.6775340682694504E-4</v>
      </c>
      <c r="M1396" s="41"/>
      <c r="N1396" s="41"/>
    </row>
    <row r="1397" spans="1:14" x14ac:dyDescent="0.25">
      <c r="A1397" s="41">
        <f t="shared" si="178"/>
        <v>1.394999999999982E-3</v>
      </c>
      <c r="B1397" s="41">
        <f t="shared" si="177"/>
        <v>0.204636939850665</v>
      </c>
      <c r="C1397" s="41" t="str">
        <f t="shared" si="179"/>
        <v>0.784265533184626+0.620425316584224i</v>
      </c>
      <c r="D1397" s="41" t="str">
        <f>COMPLEX(COS($A1397*'Med(1)'!$B$11),SIN($A1397*'Med(1)'!$B$11))</f>
        <v>0.806901591785829+0.59068589044728i</v>
      </c>
      <c r="E1397" s="41">
        <f>EXP(-(A1397-$A$1000)*'Med(2)'!$B$10)*$E$1000</f>
        <v>0.99999999999999456</v>
      </c>
      <c r="F1397" s="41" t="str">
        <f t="shared" si="180"/>
        <v>0.266348626526847+0.963876760352304i</v>
      </c>
      <c r="G1397" s="41" t="str">
        <f>COMPLEX(COS(-$A1397*'Med(1)'!$B$11),SIN(-$A1397*'Med(1)'!$B$11))</f>
        <v>0.806901591785829-0.59068589044728i</v>
      </c>
      <c r="H1397" s="41"/>
      <c r="I1397" s="41"/>
      <c r="J1397" s="41"/>
      <c r="K1397" s="41"/>
      <c r="L1397" s="41">
        <f t="shared" si="181"/>
        <v>7.0683356586572702E-4</v>
      </c>
      <c r="M1397" s="41"/>
      <c r="N1397" s="41"/>
    </row>
    <row r="1398" spans="1:14" x14ac:dyDescent="0.25">
      <c r="A1398" s="41">
        <f t="shared" si="178"/>
        <v>1.3959999999999819E-3</v>
      </c>
      <c r="B1398" s="41">
        <f t="shared" si="177"/>
        <v>0.14210012238332301</v>
      </c>
      <c r="C1398" s="41" t="str">
        <f t="shared" si="179"/>
        <v>0.784265533184626+0.620425316584224i</v>
      </c>
      <c r="D1398" s="41" t="str">
        <f>COMPLEX(COS($A1398*'Med(1)'!$B$11),SIN($A1398*'Med(1)'!$B$11))</f>
        <v>0.767785540740231+0.640706924755954i</v>
      </c>
      <c r="E1398" s="41">
        <f>EXP(-(A1398-$A$1000)*'Med(2)'!$B$10)*$E$1000</f>
        <v>0.99999999999999456</v>
      </c>
      <c r="F1398" s="41" t="str">
        <f t="shared" si="180"/>
        <v>0.204636939850665+0.978837945141353i</v>
      </c>
      <c r="G1398" s="41" t="str">
        <f>COMPLEX(COS(-$A1398*'Med(1)'!$B$11),SIN(-$A1398*'Med(1)'!$B$11))</f>
        <v>0.767785540740231-0.640706924755954i</v>
      </c>
      <c r="H1398" s="41"/>
      <c r="I1398" s="41"/>
      <c r="J1398" s="41"/>
      <c r="K1398" s="41"/>
      <c r="L1398" s="41">
        <f t="shared" si="181"/>
        <v>5.4306365228399699E-4</v>
      </c>
      <c r="M1398" s="41"/>
      <c r="N1398" s="41"/>
    </row>
    <row r="1399" spans="1:14" x14ac:dyDescent="0.25">
      <c r="A1399" s="41">
        <f t="shared" si="178"/>
        <v>1.3969999999999818E-3</v>
      </c>
      <c r="B1399" s="41">
        <f t="shared" si="177"/>
        <v>7.8990333161754397E-2</v>
      </c>
      <c r="C1399" s="41" t="str">
        <f t="shared" si="179"/>
        <v>0.784265533184626+0.620425316584224i</v>
      </c>
      <c r="D1399" s="41" t="str">
        <f>COMPLEX(COS($A1399*'Med(1)'!$B$11),SIN($A1399*'Med(1)'!$B$11))</f>
        <v>0.725573648390838+0.688144520257778i</v>
      </c>
      <c r="E1399" s="41">
        <f>EXP(-(A1399-$A$1000)*'Med(2)'!$B$10)*$E$1000</f>
        <v>0.99999999999999456</v>
      </c>
      <c r="F1399" s="41" t="str">
        <f t="shared" si="180"/>
        <v>0.142100122383323+0.989852289596095i</v>
      </c>
      <c r="G1399" s="41" t="str">
        <f>COMPLEX(COS(-$A1399*'Med(1)'!$B$11),SIN(-$A1399*'Med(1)'!$B$11))</f>
        <v>0.725573648390838-0.688144520257778i</v>
      </c>
      <c r="H1399" s="41"/>
      <c r="I1399" s="41"/>
      <c r="J1399" s="41"/>
      <c r="K1399" s="41"/>
      <c r="L1399" s="41">
        <f t="shared" si="181"/>
        <v>3.7710401410324598E-4</v>
      </c>
      <c r="M1399" s="41"/>
      <c r="N1399" s="41"/>
    </row>
    <row r="1400" spans="1:14" x14ac:dyDescent="0.25">
      <c r="A1400" s="41">
        <f t="shared" si="178"/>
        <v>1.3979999999999817E-3</v>
      </c>
      <c r="B1400" s="41">
        <f t="shared" si="177"/>
        <v>1.5562041542020301E-2</v>
      </c>
      <c r="C1400" s="41" t="str">
        <f t="shared" si="179"/>
        <v>0.784265533184626+0.620425316584224i</v>
      </c>
      <c r="D1400" s="41" t="str">
        <f>COMPLEX(COS($A1400*'Med(1)'!$B$11),SIN($A1400*'Med(1)'!$B$11))</f>
        <v>0.680436120235037+0.732807400535427i</v>
      </c>
      <c r="E1400" s="41">
        <f>EXP(-(A1400-$A$1000)*'Med(2)'!$B$10)*$E$1000</f>
        <v>0.99999999999999456</v>
      </c>
      <c r="F1400" s="41" t="str">
        <f t="shared" si="180"/>
        <v>0.0789903331617544+0.996875382014715i</v>
      </c>
      <c r="G1400" s="41" t="str">
        <f>COMPLEX(COS(-$A1400*'Med(1)'!$B$11),SIN(-$A1400*'Med(1)'!$B$11))</f>
        <v>0.680436120235037-0.732807400535427i</v>
      </c>
      <c r="H1400" s="41"/>
      <c r="I1400" s="41"/>
      <c r="J1400" s="41"/>
      <c r="K1400" s="41"/>
      <c r="L1400" s="41">
        <f t="shared" si="181"/>
        <v>2.0962382868536001E-4</v>
      </c>
      <c r="M1400" s="41"/>
      <c r="N1400" s="41"/>
    </row>
    <row r="1401" spans="1:14" x14ac:dyDescent="0.25">
      <c r="A1401" s="41">
        <f t="shared" si="178"/>
        <v>1.3989999999999816E-3</v>
      </c>
      <c r="B1401" s="41">
        <f t="shared" si="177"/>
        <v>-4.7928998864233199E-2</v>
      </c>
      <c r="C1401" s="41" t="str">
        <f t="shared" si="179"/>
        <v>0.784265533184626+0.620425316584224i</v>
      </c>
      <c r="D1401" s="41" t="str">
        <f>COMPLEX(COS($A1401*'Med(1)'!$B$11),SIN($A1401*'Med(1)'!$B$11))</f>
        <v>0.632554958429159+0.774515477293181i</v>
      </c>
      <c r="E1401" s="41">
        <f>EXP(-(A1401-$A$1000)*'Med(2)'!$B$10)*$E$1000</f>
        <v>0.99999999999999456</v>
      </c>
      <c r="F1401" s="41" t="str">
        <f t="shared" si="180"/>
        <v>0.0155620415420203+0.999878904099408i</v>
      </c>
      <c r="G1401" s="41" t="str">
        <f>COMPLEX(COS(-$A1401*'Med(1)'!$B$11),SIN(-$A1401*'Med(1)'!$B$11))</f>
        <v>0.632554958429159-0.774515477293181i</v>
      </c>
      <c r="H1401" s="41"/>
      <c r="I1401" s="41"/>
      <c r="J1401" s="41"/>
      <c r="K1401" s="41"/>
      <c r="L1401" s="41">
        <f t="shared" si="181"/>
        <v>4.1298404496139203E-5</v>
      </c>
      <c r="M1401" s="41"/>
      <c r="N1401" s="41"/>
    </row>
    <row r="1402" spans="1:14" x14ac:dyDescent="0.25">
      <c r="A1402" s="41">
        <f t="shared" si="178"/>
        <v>1.3999999999999816E-3</v>
      </c>
      <c r="B1402" s="41">
        <f t="shared" si="177"/>
        <v>-0.111226781431584</v>
      </c>
      <c r="C1402" s="41" t="str">
        <f t="shared" si="179"/>
        <v>0.784265533184626+0.620425316584224i</v>
      </c>
      <c r="D1402" s="41" t="str">
        <f>COMPLEX(COS($A1402*'Med(1)'!$B$11),SIN($A1402*'Med(1)'!$B$11))</f>
        <v>0.582123227924963+0.813100576503437i</v>
      </c>
      <c r="E1402" s="41">
        <f>EXP(-(A1402-$A$1000)*'Med(2)'!$B$10)*$E$1000</f>
        <v>0.99999999999999456</v>
      </c>
      <c r="F1402" s="41" t="str">
        <f t="shared" si="180"/>
        <v>-0.0479289988642332+0.998850745140565i</v>
      </c>
      <c r="G1402" s="41" t="str">
        <f>COMPLEX(COS(-$A1402*'Med(1)'!$B$11),SIN(-$A1402*'Med(1)'!$B$11))</f>
        <v>0.582123227924963-0.813100576503437i</v>
      </c>
      <c r="H1402" s="41"/>
      <c r="I1402" s="41"/>
      <c r="J1402" s="41"/>
      <c r="K1402" s="41"/>
      <c r="L1402" s="41">
        <f t="shared" si="181"/>
        <v>-1.2719354185280701E-4</v>
      </c>
      <c r="M1402" s="41"/>
      <c r="N1402" s="41"/>
    </row>
    <row r="1403" spans="1:14" x14ac:dyDescent="0.25">
      <c r="A1403" s="41">
        <f t="shared" si="178"/>
        <v>1.4009999999999815E-3</v>
      </c>
      <c r="B1403" s="41">
        <f t="shared" si="177"/>
        <v>-0.17407607878298201</v>
      </c>
      <c r="C1403" s="41" t="str">
        <f t="shared" si="179"/>
        <v>0.784265533184626+0.620425316584224i</v>
      </c>
      <c r="D1403" s="41" t="str">
        <f>COMPLEX(COS($A1403*'Med(1)'!$B$11),SIN($A1403*'Med(1)'!$B$11))</f>
        <v>0.5293442779991+0.848407116512828i</v>
      </c>
      <c r="E1403" s="41">
        <f>EXP(-(A1403-$A$1000)*'Med(2)'!$B$10)*$E$1000</f>
        <v>0.99999999999999456</v>
      </c>
      <c r="F1403" s="41" t="str">
        <f t="shared" si="180"/>
        <v>-0.111226781431584+0.993795050849198i</v>
      </c>
      <c r="G1403" s="41" t="str">
        <f>COMPLEX(COS(-$A1403*'Med(1)'!$B$11),SIN(-$A1403*'Med(1)'!$B$11))</f>
        <v>0.5293442779991-0.848407116512828i</v>
      </c>
      <c r="H1403" s="41"/>
      <c r="I1403" s="41"/>
      <c r="J1403" s="41"/>
      <c r="K1403" s="41"/>
      <c r="L1403" s="41">
        <f t="shared" si="181"/>
        <v>-2.95172622304211E-4</v>
      </c>
      <c r="M1403" s="41"/>
      <c r="N1403" s="41"/>
    </row>
    <row r="1404" spans="1:14" x14ac:dyDescent="0.25">
      <c r="A1404" s="41">
        <f t="shared" si="178"/>
        <v>1.4019999999999814E-3</v>
      </c>
      <c r="B1404" s="41">
        <f t="shared" si="177"/>
        <v>-0.23622347190969301</v>
      </c>
      <c r="C1404" s="41" t="str">
        <f t="shared" si="179"/>
        <v>0.784265533184626+0.620425316584224i</v>
      </c>
      <c r="D1404" s="41" t="str">
        <f>COMPLEX(COS($A1404*'Med(1)'!$B$11),SIN($A1404*'Med(1)'!$B$11))</f>
        <v>0.474430922314337+0.880292735373845i</v>
      </c>
      <c r="E1404" s="41">
        <f>EXP(-(A1404-$A$1000)*'Med(2)'!$B$10)*$E$1000</f>
        <v>0.99999999999999456</v>
      </c>
      <c r="F1404" s="41" t="str">
        <f t="shared" si="180"/>
        <v>-0.174076078782982+0.984732206640733i</v>
      </c>
      <c r="G1404" s="41" t="str">
        <f>COMPLEX(COS(-$A1404*'Med(1)'!$B$11),SIN(-$A1404*'Med(1)'!$B$11))</f>
        <v>0.474430922314337-0.880292735373845i</v>
      </c>
      <c r="H1404" s="41"/>
      <c r="I1404" s="41"/>
      <c r="J1404" s="41"/>
      <c r="K1404" s="41"/>
      <c r="L1404" s="41">
        <f t="shared" si="181"/>
        <v>-4.61961516763054E-4</v>
      </c>
      <c r="M1404" s="41"/>
      <c r="N1404" s="41"/>
    </row>
    <row r="1405" spans="1:14" x14ac:dyDescent="0.25">
      <c r="A1405" s="41">
        <f t="shared" si="178"/>
        <v>1.4029999999999813E-3</v>
      </c>
      <c r="B1405" s="41">
        <f t="shared" si="177"/>
        <v>-0.29741837199966598</v>
      </c>
      <c r="C1405" s="41" t="str">
        <f t="shared" si="179"/>
        <v>0.784265533184626+0.620425316584224i</v>
      </c>
      <c r="D1405" s="41" t="str">
        <f>COMPLEX(COS($A1405*'Med(1)'!$B$11),SIN($A1405*'Med(1)'!$B$11))</f>
        <v>0.417604580818873+0.908628864872283i</v>
      </c>
      <c r="E1405" s="41">
        <f>EXP(-(A1405-$A$1000)*'Med(2)'!$B$10)*$E$1000</f>
        <v>0.99999999999999456</v>
      </c>
      <c r="F1405" s="41" t="str">
        <f t="shared" si="180"/>
        <v>-0.236223471909693+0.971698755437569i</v>
      </c>
      <c r="G1405" s="41" t="str">
        <f>COMPLEX(COS(-$A1405*'Med(1)'!$B$11),SIN(-$A1405*'Med(1)'!$B$11))</f>
        <v>0.417604580818873-0.908628864872283i</v>
      </c>
      <c r="H1405" s="41"/>
      <c r="I1405" s="41"/>
      <c r="J1405" s="41"/>
      <c r="K1405" s="41"/>
      <c r="L1405" s="41">
        <f t="shared" si="181"/>
        <v>-6.2688770416572997E-4</v>
      </c>
      <c r="M1405" s="41"/>
      <c r="N1405" s="41"/>
    </row>
    <row r="1406" spans="1:14" x14ac:dyDescent="0.25">
      <c r="A1406" s="41">
        <f t="shared" si="178"/>
        <v>1.4039999999999812E-3</v>
      </c>
      <c r="B1406" s="41">
        <f t="shared" si="177"/>
        <v>-0.35741403085406498</v>
      </c>
      <c r="C1406" s="41" t="str">
        <f t="shared" si="179"/>
        <v>0.784265533184626+0.620425316584224i</v>
      </c>
      <c r="D1406" s="41" t="str">
        <f>COMPLEX(COS($A1406*'Med(1)'!$B$11),SIN($A1406*'Med(1)'!$B$11))</f>
        <v>0.359094386943607+0.933301248936052i</v>
      </c>
      <c r="E1406" s="41">
        <f>EXP(-(A1406-$A$1000)*'Med(2)'!$B$10)*$E$1000</f>
        <v>0.99999999999999456</v>
      </c>
      <c r="F1406" s="41" t="str">
        <f t="shared" si="180"/>
        <v>-0.297418371999666+0.95474725032181i</v>
      </c>
      <c r="G1406" s="41" t="str">
        <f>COMPLEX(COS(-$A1406*'Med(1)'!$B$11),SIN(-$A1406*'Med(1)'!$B$11))</f>
        <v>0.359094386943607-0.933301248936052i</v>
      </c>
      <c r="H1406" s="41"/>
      <c r="I1406" s="41"/>
      <c r="J1406" s="41"/>
      <c r="K1406" s="41"/>
      <c r="L1406" s="41">
        <f t="shared" si="181"/>
        <v>-7.8928617419888605E-4</v>
      </c>
      <c r="M1406" s="41"/>
      <c r="N1406" s="41"/>
    </row>
    <row r="1407" spans="1:14" x14ac:dyDescent="0.25">
      <c r="A1407" s="41">
        <f t="shared" si="178"/>
        <v>1.4049999999999811E-3</v>
      </c>
      <c r="B1407" s="41">
        <f t="shared" si="177"/>
        <v>-0.41596853581773302</v>
      </c>
      <c r="C1407" s="41" t="str">
        <f t="shared" si="179"/>
        <v>0.784265533184626+0.620425316584224i</v>
      </c>
      <c r="D1407" s="41" t="str">
        <f>COMPLEX(COS($A1407*'Med(1)'!$B$11),SIN($A1407*'Med(1)'!$B$11))</f>
        <v>0.299136263697335+0.954210404335018i</v>
      </c>
      <c r="E1407" s="41">
        <f>EXP(-(A1407-$A$1000)*'Med(2)'!$B$10)*$E$1000</f>
        <v>0.99999999999999456</v>
      </c>
      <c r="F1407" s="41" t="str">
        <f t="shared" si="180"/>
        <v>-0.357414030854065+0.933946042632356i</v>
      </c>
      <c r="G1407" s="41" t="str">
        <f>COMPLEX(COS(-$A1407*'Med(1)'!$B$11),SIN(-$A1407*'Med(1)'!$B$11))</f>
        <v>0.299136263697335-0.954210404335018i</v>
      </c>
      <c r="H1407" s="41"/>
      <c r="I1407" s="41"/>
      <c r="J1407" s="41"/>
      <c r="K1407" s="41"/>
      <c r="L1407" s="41">
        <f t="shared" si="181"/>
        <v>-9.4850210873363401E-4</v>
      </c>
      <c r="M1407" s="41"/>
      <c r="N1407" s="41"/>
    </row>
    <row r="1408" spans="1:14" x14ac:dyDescent="0.25">
      <c r="A1408" s="41">
        <f t="shared" si="178"/>
        <v>1.405999999999981E-3</v>
      </c>
      <c r="B1408" s="41">
        <f t="shared" si="177"/>
        <v>-0.472845785212064</v>
      </c>
      <c r="C1408" s="41" t="str">
        <f t="shared" si="179"/>
        <v>0.784265533184626+0.620425316584224i</v>
      </c>
      <c r="D1408" s="41" t="str">
        <f>COMPLEX(COS($A1408*'Med(1)'!$B$11),SIN($A1408*'Med(1)'!$B$11))</f>
        <v>0.237971972385286+0.971272021814207i</v>
      </c>
      <c r="E1408" s="41">
        <f>EXP(-(A1408-$A$1000)*'Med(2)'!$B$10)*$E$1000</f>
        <v>0.99999999999999456</v>
      </c>
      <c r="F1408" s="41" t="str">
        <f t="shared" si="180"/>
        <v>-0.415968535817733+0.909379006360737i</v>
      </c>
      <c r="G1408" s="41" t="str">
        <f>COMPLEX(COS(-$A1408*'Med(1)'!$B$11),SIN(-$A1408*'Med(1)'!$B$11))</f>
        <v>0.237971972385286-0.971272021814207i</v>
      </c>
      <c r="H1408" s="41"/>
      <c r="I1408" s="41"/>
      <c r="J1408" s="41"/>
      <c r="K1408" s="41"/>
      <c r="L1408" s="41">
        <f t="shared" si="181"/>
        <v>-1.1038935221629801E-3</v>
      </c>
      <c r="M1408" s="41"/>
      <c r="N1408" s="41"/>
    </row>
    <row r="1409" spans="1:14" x14ac:dyDescent="0.25">
      <c r="A1409" s="41">
        <f t="shared" si="178"/>
        <v>1.406999999999981E-3</v>
      </c>
      <c r="B1409" s="41">
        <f t="shared" si="177"/>
        <v>-0.52781644033688901</v>
      </c>
      <c r="C1409" s="41" t="str">
        <f t="shared" si="179"/>
        <v>0.784265533184626+0.620425316584224i</v>
      </c>
      <c r="D1409" s="41" t="str">
        <f>COMPLEX(COS($A1409*'Med(1)'!$B$11),SIN($A1409*'Med(1)'!$B$11))</f>
        <v>0.17584813778652+0.984417306043028i</v>
      </c>
      <c r="E1409" s="41">
        <f>EXP(-(A1409-$A$1000)*'Med(2)'!$B$10)*$E$1000</f>
        <v>0.99999999999999456</v>
      </c>
      <c r="F1409" s="41" t="str">
        <f t="shared" si="180"/>
        <v>-0.472845785212064+0.881145199956952i</v>
      </c>
      <c r="G1409" s="41" t="str">
        <f>COMPLEX(COS(-$A1409*'Med(1)'!$B$11),SIN(-$A1409*'Med(1)'!$B$11))</f>
        <v>0.17584813778652-0.984417306043028i</v>
      </c>
      <c r="H1409" s="41"/>
      <c r="I1409" s="41"/>
      <c r="J1409" s="41"/>
      <c r="K1409" s="41"/>
      <c r="L1409" s="41">
        <f t="shared" si="181"/>
        <v>-1.25483384999672E-3</v>
      </c>
      <c r="M1409" s="41"/>
      <c r="N1409" s="41"/>
    </row>
    <row r="1410" spans="1:14" x14ac:dyDescent="0.25">
      <c r="A1410" s="41">
        <f t="shared" si="178"/>
        <v>1.4079999999999809E-3</v>
      </c>
      <c r="B1410" s="41">
        <f t="shared" ref="B1410:B1473" si="182">IMREAL(F1411)</f>
        <v>-0.58065885020297703</v>
      </c>
      <c r="C1410" s="41" t="str">
        <f t="shared" si="179"/>
        <v>0.784265533184626+0.620425316584224i</v>
      </c>
      <c r="D1410" s="41" t="str">
        <f>COMPLEX(COS($A1410*'Med(1)'!$B$11),SIN($A1410*'Med(1)'!$B$11))</f>
        <v>0.113015253721115+0.993593253009677i</v>
      </c>
      <c r="E1410" s="41">
        <f>EXP(-(A1410-$A$1000)*'Med(2)'!$B$10)*$E$1000</f>
        <v>0.99999999999999456</v>
      </c>
      <c r="F1410" s="41" t="str">
        <f t="shared" si="180"/>
        <v>-0.527816440336889+0.849358466909046i</v>
      </c>
      <c r="G1410" s="41" t="str">
        <f>COMPLEX(COS(-$A1410*'Med(1)'!$B$11),SIN(-$A1410*'Med(1)'!$B$11))</f>
        <v>0.113015253721115-0.993593253009677i</v>
      </c>
      <c r="H1410" s="41"/>
      <c r="I1410" s="41"/>
      <c r="J1410" s="41"/>
      <c r="K1410" s="41"/>
      <c r="L1410" s="41">
        <f t="shared" si="181"/>
        <v>-1.4007144752754099E-3</v>
      </c>
      <c r="M1410" s="41"/>
      <c r="N1410" s="41"/>
    </row>
    <row r="1411" spans="1:14" x14ac:dyDescent="0.25">
      <c r="A1411" s="41">
        <f t="shared" ref="A1411:A1474" si="183">A1410+$O$3</f>
        <v>1.4089999999999808E-3</v>
      </c>
      <c r="B1411" s="41">
        <f t="shared" si="182"/>
        <v>-0.63115994526630304</v>
      </c>
      <c r="C1411" s="41" t="str">
        <f t="shared" si="179"/>
        <v>0.784265533184626+0.620425316584224i</v>
      </c>
      <c r="D1411" s="41" t="str">
        <f>COMPLEX(COS($A1411*'Med(1)'!$B$11),SIN($A1411*'Med(1)'!$B$11))</f>
        <v>0.0497266730166431+0.998762863742288i</v>
      </c>
      <c r="E1411" s="41">
        <f>EXP(-(A1411-$A$1000)*'Med(2)'!$B$10)*$E$1000</f>
        <v>0.99999999999999456</v>
      </c>
      <c r="F1411" s="41" t="str">
        <f t="shared" si="180"/>
        <v>-0.580658850202977+0.814146976706876i</v>
      </c>
      <c r="G1411" s="41" t="str">
        <f>COMPLEX(COS(-$A1411*'Med(1)'!$B$11),SIN(-$A1411*'Med(1)'!$B$11))</f>
        <v>0.0497266730166431-0.998762863742288i</v>
      </c>
      <c r="H1411" s="41"/>
      <c r="I1411" s="41"/>
      <c r="J1411" s="41"/>
      <c r="K1411" s="41"/>
      <c r="L1411" s="41">
        <f t="shared" si="181"/>
        <v>-1.54094718261704E-3</v>
      </c>
      <c r="M1411" s="41"/>
      <c r="N1411" s="41"/>
    </row>
    <row r="1412" spans="1:14" x14ac:dyDescent="0.25">
      <c r="A1412" s="41">
        <f t="shared" si="183"/>
        <v>1.4099999999999807E-3</v>
      </c>
      <c r="B1412" s="41">
        <f t="shared" si="182"/>
        <v>-0.67911609656060301</v>
      </c>
      <c r="C1412" s="41" t="str">
        <f t="shared" si="179"/>
        <v>0.784265533184626+0.620425316584224i</v>
      </c>
      <c r="D1412" s="41" t="str">
        <f>COMPLEX(COS($A1412*'Med(1)'!$B$11),SIN($A1412*'Med(1)'!$B$11))</f>
        <v>-0.0137624140532729+0.999905293495052i</v>
      </c>
      <c r="E1412" s="41">
        <f>EXP(-(A1412-$A$1000)*'Med(2)'!$B$10)*$E$1000</f>
        <v>0.99999999999999456</v>
      </c>
      <c r="F1412" s="41" t="str">
        <f t="shared" si="180"/>
        <v>-0.631159945266303+0.775652708041058i</v>
      </c>
      <c r="G1412" s="41" t="str">
        <f>COMPLEX(COS(-$A1412*'Med(1)'!$B$11),SIN(-$A1412*'Med(1)'!$B$11))</f>
        <v>-0.0137624140532729-0.999905293495052i</v>
      </c>
      <c r="H1412" s="41"/>
      <c r="I1412" s="41"/>
      <c r="J1412" s="41"/>
      <c r="K1412" s="41"/>
      <c r="L1412" s="41">
        <f t="shared" si="181"/>
        <v>-1.6749665300009699E-3</v>
      </c>
      <c r="M1412" s="41"/>
      <c r="N1412" s="41"/>
    </row>
    <row r="1413" spans="1:14" x14ac:dyDescent="0.25">
      <c r="A1413" s="41">
        <f t="shared" si="183"/>
        <v>1.4109999999999806E-3</v>
      </c>
      <c r="B1413" s="41">
        <f t="shared" si="182"/>
        <v>-0.72433393676379099</v>
      </c>
      <c r="C1413" s="41" t="str">
        <f t="shared" si="179"/>
        <v>0.784265533184626+0.620425316584224i</v>
      </c>
      <c r="D1413" s="41" t="str">
        <f>COMPLEX(COS($A1413*'Med(1)'!$B$11),SIN($A1413*'Med(1)'!$B$11))</f>
        <v>-0.0771960087394368+0.997015935797769i</v>
      </c>
      <c r="E1413" s="41">
        <f>EXP(-(A1413-$A$1000)*'Med(2)'!$B$10)*$E$1000</f>
        <v>0.99999999999999456</v>
      </c>
      <c r="F1413" s="41" t="str">
        <f t="shared" si="180"/>
        <v>-0.679116096560603+0.734030876320799i</v>
      </c>
      <c r="G1413" s="41" t="str">
        <f>COMPLEX(COS(-$A1413*'Med(1)'!$B$11),SIN(-$A1413*'Med(1)'!$B$11))</f>
        <v>-0.0771960087394368-0.997015935797769i</v>
      </c>
      <c r="H1413" s="41"/>
      <c r="I1413" s="41"/>
      <c r="J1413" s="41"/>
      <c r="K1413" s="41"/>
      <c r="L1413" s="41">
        <f t="shared" si="181"/>
        <v>-1.8022321287260699E-3</v>
      </c>
      <c r="M1413" s="41"/>
      <c r="N1413" s="41"/>
    </row>
    <row r="1414" spans="1:14" x14ac:dyDescent="0.25">
      <c r="A1414" s="41">
        <f t="shared" si="183"/>
        <v>1.4119999999999805E-3</v>
      </c>
      <c r="B1414" s="41">
        <f t="shared" si="182"/>
        <v>-0.76663113988776299</v>
      </c>
      <c r="C1414" s="41" t="str">
        <f t="shared" si="179"/>
        <v>0.784265533184626+0.620425316584224i</v>
      </c>
      <c r="D1414" s="41" t="str">
        <f>COMPLEX(COS($A1414*'Med(1)'!$B$11),SIN($A1414*'Med(1)'!$B$11))</f>
        <v>-0.140318336047326+0.990106441029908i</v>
      </c>
      <c r="E1414" s="41">
        <f>EXP(-(A1414-$A$1000)*'Med(2)'!$B$10)*$E$1000</f>
        <v>0.99999999999999445</v>
      </c>
      <c r="F1414" s="41" t="str">
        <f t="shared" si="180"/>
        <v>-0.724333936763791+0.689449307819115i</v>
      </c>
      <c r="G1414" s="41" t="str">
        <f>COMPLEX(COS(-$A1414*'Med(1)'!$B$11),SIN(-$A1414*'Med(1)'!$B$11))</f>
        <v>-0.140318336047326-0.990106441029908i</v>
      </c>
      <c r="H1414" s="41"/>
      <c r="I1414" s="41"/>
      <c r="J1414" s="41"/>
      <c r="K1414" s="41"/>
      <c r="L1414" s="41">
        <f t="shared" si="181"/>
        <v>-1.92223082234931E-3</v>
      </c>
      <c r="M1414" s="41"/>
      <c r="N1414" s="41"/>
    </row>
    <row r="1415" spans="1:14" x14ac:dyDescent="0.25">
      <c r="A1415" s="41">
        <f t="shared" si="183"/>
        <v>1.4129999999999805E-3</v>
      </c>
      <c r="B1415" s="41">
        <f t="shared" si="182"/>
        <v>-0.80583715644765097</v>
      </c>
      <c r="C1415" s="41" t="str">
        <f t="shared" si="179"/>
        <v>0.784265533184626+0.620425316584224i</v>
      </c>
      <c r="D1415" s="41" t="str">
        <f>COMPLEX(COS($A1415*'Med(1)'!$B$11),SIN($A1415*'Med(1)'!$B$11))</f>
        <v>-0.202874876065191+0.979204669444307i</v>
      </c>
      <c r="E1415" s="41">
        <f>EXP(-(A1415-$A$1000)*'Med(2)'!$B$10)*$E$1000</f>
        <v>0.99999999999999445</v>
      </c>
      <c r="F1415" s="41" t="str">
        <f t="shared" si="180"/>
        <v>-0.766631139887763+0.64208776296888i</v>
      </c>
      <c r="G1415" s="41" t="str">
        <f>COMPLEX(COS(-$A1415*'Med(1)'!$B$11),SIN(-$A1415*'Med(1)'!$B$11))</f>
        <v>-0.202874876065191-0.979204669444307i</v>
      </c>
      <c r="H1415" s="41"/>
      <c r="I1415" s="41"/>
      <c r="J1415" s="41"/>
      <c r="K1415" s="41"/>
      <c r="L1415" s="41">
        <f t="shared" si="181"/>
        <v>-2.03447875581951E-3</v>
      </c>
      <c r="M1415" s="41"/>
      <c r="N1415" s="41"/>
    </row>
    <row r="1416" spans="1:14" x14ac:dyDescent="0.25">
      <c r="A1416" s="41">
        <f t="shared" si="183"/>
        <v>1.4139999999999804E-3</v>
      </c>
      <c r="B1416" s="41">
        <f t="shared" si="182"/>
        <v>-0.84179390114620001</v>
      </c>
      <c r="C1416" s="41" t="str">
        <f t="shared" si="179"/>
        <v>0.784265533184626+0.620425316584224i</v>
      </c>
      <c r="D1416" s="41" t="str">
        <f>COMPLEX(COS($A1416*'Med(1)'!$B$11),SIN($A1416*'Med(1)'!$B$11))</f>
        <v>-0.264613390231451+0.964354578829913i</v>
      </c>
      <c r="E1416" s="41">
        <f>EXP(-(A1416-$A$1000)*'Med(2)'!$B$10)*$E$1000</f>
        <v>0.99999999999999445</v>
      </c>
      <c r="F1416" s="41" t="str">
        <f t="shared" si="180"/>
        <v>-0.805837156447651+0.592137211538301i</v>
      </c>
      <c r="G1416" s="41" t="str">
        <f>COMPLEX(COS(-$A1416*'Med(1)'!$B$11),SIN(-$A1416*'Med(1)'!$B$11))</f>
        <v>-0.264613390231451-0.964354578829913i</v>
      </c>
      <c r="H1416" s="41"/>
      <c r="I1416" s="41"/>
      <c r="J1416" s="41"/>
      <c r="K1416" s="41"/>
      <c r="L1416" s="41">
        <f t="shared" si="181"/>
        <v>-2.1385233264628002E-3</v>
      </c>
      <c r="M1416" s="41"/>
      <c r="N1416" s="41"/>
    </row>
    <row r="1417" spans="1:14" x14ac:dyDescent="0.25">
      <c r="A1417" s="41">
        <f t="shared" si="183"/>
        <v>1.4149999999999803E-3</v>
      </c>
      <c r="B1417" s="41">
        <f t="shared" si="182"/>
        <v>-0.87435639030050305</v>
      </c>
      <c r="C1417" s="41" t="str">
        <f t="shared" si="179"/>
        <v>0.784265533184626+0.620425316584224i</v>
      </c>
      <c r="D1417" s="41" t="str">
        <f>COMPLEX(COS($A1417*'Med(1)'!$B$11),SIN($A1417*'Med(1)'!$B$11))</f>
        <v>-0.325284938403227+0.945616047266547i</v>
      </c>
      <c r="E1417" s="41">
        <f>EXP(-(A1417-$A$1000)*'Med(2)'!$B$10)*$E$1000</f>
        <v>0.99999999999999445</v>
      </c>
      <c r="F1417" s="41" t="str">
        <f t="shared" si="180"/>
        <v>-0.8417939011462+0.539799062608532i</v>
      </c>
      <c r="G1417" s="41" t="str">
        <f>COMPLEX(COS(-$A1417*'Med(1)'!$B$11),SIN(-$A1417*'Med(1)'!$B$11))</f>
        <v>-0.325284938403227-0.945616047266547i</v>
      </c>
      <c r="H1417" s="41"/>
      <c r="I1417" s="41"/>
      <c r="J1417" s="41"/>
      <c r="K1417" s="41"/>
      <c r="L1417" s="41">
        <f t="shared" si="181"/>
        <v>-2.2339450089531999E-3</v>
      </c>
      <c r="M1417" s="41"/>
      <c r="N1417" s="41"/>
    </row>
    <row r="1418" spans="1:14" x14ac:dyDescent="0.25">
      <c r="A1418" s="41">
        <f t="shared" si="183"/>
        <v>1.4159999999999802E-3</v>
      </c>
      <c r="B1418" s="41">
        <f t="shared" si="182"/>
        <v>-0.90339332644072001</v>
      </c>
      <c r="C1418" s="41" t="str">
        <f t="shared" si="179"/>
        <v>0.784265533184626+0.620425316584224i</v>
      </c>
      <c r="D1418" s="41" t="str">
        <f>COMPLEX(COS($A1418*'Med(1)'!$B$11),SIN($A1418*'Med(1)'!$B$11))</f>
        <v>-0.384644882625233+0.92306463168633i</v>
      </c>
      <c r="E1418" s="41">
        <f>EXP(-(A1418-$A$1000)*'Med(2)'!$B$10)*$E$1000</f>
        <v>0.99999999999999445</v>
      </c>
      <c r="F1418" s="41" t="str">
        <f t="shared" si="180"/>
        <v>-0.874356390300503+0.485284352458085i</v>
      </c>
      <c r="G1418" s="41" t="str">
        <f>COMPLEX(COS(-$A1418*'Med(1)'!$B$11),SIN(-$A1418*'Med(1)'!$B$11))</f>
        <v>-0.384644882625233-0.92306463168633i</v>
      </c>
      <c r="H1418" s="41"/>
      <c r="I1418" s="41"/>
      <c r="J1418" s="41"/>
      <c r="K1418" s="41"/>
      <c r="L1418" s="41">
        <f t="shared" si="181"/>
        <v>-2.3203590469098802E-3</v>
      </c>
      <c r="M1418" s="41"/>
      <c r="N1418" s="41"/>
    </row>
    <row r="1419" spans="1:14" x14ac:dyDescent="0.25">
      <c r="A1419" s="41">
        <f t="shared" si="183"/>
        <v>1.4169999999999801E-3</v>
      </c>
      <c r="B1419" s="41">
        <f t="shared" si="182"/>
        <v>-0.92878762772372003</v>
      </c>
      <c r="C1419" s="41" t="str">
        <f t="shared" si="179"/>
        <v>0.784265533184626+0.620425316584224i</v>
      </c>
      <c r="D1419" s="41" t="str">
        <f>COMPLEX(COS($A1419*'Med(1)'!$B$11),SIN($A1419*'Med(1)'!$B$11))</f>
        <v>-0.44245387355138+0.896791263215348i</v>
      </c>
      <c r="E1419" s="41">
        <f>EXP(-(A1419-$A$1000)*'Med(2)'!$B$10)*$E$1000</f>
        <v>0.99999999999999445</v>
      </c>
      <c r="F1419" s="41" t="str">
        <f t="shared" si="180"/>
        <v>-0.90339332644072+0.428812893628865i</v>
      </c>
      <c r="G1419" s="41" t="str">
        <f>COMPLEX(COS(-$A1419*'Med(1)'!$B$11),SIN(-$A1419*'Med(1)'!$B$11))</f>
        <v>-0.44245387355138-0.896791263215348i</v>
      </c>
      <c r="H1419" s="41"/>
      <c r="I1419" s="41"/>
      <c r="J1419" s="41"/>
      <c r="K1419" s="41"/>
      <c r="L1419" s="41">
        <f t="shared" si="181"/>
        <v>-2.39741700429993E-3</v>
      </c>
      <c r="M1419" s="41"/>
      <c r="N1419" s="41"/>
    </row>
    <row r="1420" spans="1:14" x14ac:dyDescent="0.25">
      <c r="A1420" s="41">
        <f t="shared" si="183"/>
        <v>1.41799999999998E-3</v>
      </c>
      <c r="B1420" s="41">
        <f t="shared" si="182"/>
        <v>-0.95043690002690295</v>
      </c>
      <c r="C1420" s="41" t="str">
        <f t="shared" si="179"/>
        <v>0.784265533184626+0.620425316584224i</v>
      </c>
      <c r="D1420" s="41" t="str">
        <f>COMPLEX(COS($A1420*'Med(1)'!$B$11),SIN($A1420*'Med(1)'!$B$11))</f>
        <v>-0.498478815541879+0.866901880523953i</v>
      </c>
      <c r="E1420" s="41">
        <f>EXP(-(A1420-$A$1000)*'Med(2)'!$B$10)*$E$1000</f>
        <v>0.99999999999999445</v>
      </c>
      <c r="F1420" s="41" t="str">
        <f t="shared" si="180"/>
        <v>-0.92878762772372+0.370612388604772i</v>
      </c>
      <c r="G1420" s="41" t="str">
        <f>COMPLEX(COS(-$A1420*'Med(1)'!$B$11),SIN(-$A1420*'Med(1)'!$B$11))</f>
        <v>-0.498478815541879-0.866901880523953i</v>
      </c>
      <c r="H1420" s="41"/>
      <c r="I1420" s="41"/>
      <c r="J1420" s="41"/>
      <c r="K1420" s="41"/>
      <c r="L1420" s="41">
        <f t="shared" si="181"/>
        <v>-2.4648081703915001E-3</v>
      </c>
      <c r="M1420" s="41"/>
      <c r="N1420" s="41"/>
    </row>
    <row r="1421" spans="1:14" x14ac:dyDescent="0.25">
      <c r="A1421" s="41">
        <f t="shared" si="183"/>
        <v>1.41899999999998E-3</v>
      </c>
      <c r="B1421" s="41">
        <f t="shared" si="182"/>
        <v>-0.96825384981861995</v>
      </c>
      <c r="C1421" s="41" t="str">
        <f t="shared" si="179"/>
        <v>0.784265533184626+0.620425316584224i</v>
      </c>
      <c r="D1421" s="41" t="str">
        <f>COMPLEX(COS($A1421*'Med(1)'!$B$11),SIN($A1421*'Med(1)'!$B$11))</f>
        <v>-0.552493806544339+0.833517002664101i</v>
      </c>
      <c r="E1421" s="41">
        <f>EXP(-(A1421-$A$1000)*'Med(2)'!$B$10)*$E$1000</f>
        <v>0.99999999999999445</v>
      </c>
      <c r="F1421" s="41" t="str">
        <f t="shared" si="180"/>
        <v>-0.950436900026903+0.310917511676716i</v>
      </c>
      <c r="G1421" s="41" t="str">
        <f>COMPLEX(COS(-$A1421*'Med(1)'!$B$11),SIN(-$A1421*'Med(1)'!$B$11))</f>
        <v>-0.552493806544339-0.833517002664101i</v>
      </c>
      <c r="H1421" s="41"/>
      <c r="I1421" s="41"/>
      <c r="J1421" s="41"/>
      <c r="K1421" s="41"/>
      <c r="L1421" s="41">
        <f t="shared" si="181"/>
        <v>-2.5222608125920602E-3</v>
      </c>
      <c r="M1421" s="41"/>
      <c r="N1421" s="41"/>
    </row>
    <row r="1422" spans="1:14" x14ac:dyDescent="0.25">
      <c r="A1422" s="41">
        <f t="shared" si="183"/>
        <v>1.4199999999999799E-3</v>
      </c>
      <c r="B1422" s="41">
        <f t="shared" si="182"/>
        <v>-0.98216663614049904</v>
      </c>
      <c r="C1422" s="41" t="str">
        <f t="shared" si="179"/>
        <v>0.784265533184626+0.620425316584224i</v>
      </c>
      <c r="D1422" s="41" t="str">
        <f>COMPLEX(COS($A1422*'Med(1)'!$B$11),SIN($A1422*'Med(1)'!$B$11))</f>
        <v>-0.604281048969052+0.796771243116155i</v>
      </c>
      <c r="E1422" s="41">
        <f>EXP(-(A1422-$A$1000)*'Med(2)'!$B$10)*$E$1000</f>
        <v>0.99999999999999445</v>
      </c>
      <c r="F1422" s="41" t="str">
        <f t="shared" si="180"/>
        <v>-0.96825384981862+0.249968962696196i</v>
      </c>
      <c r="G1422" s="41" t="str">
        <f>COMPLEX(COS(-$A1422*'Med(1)'!$B$11),SIN(-$A1422*'Med(1)'!$B$11))</f>
        <v>-0.604281048969052-0.796771243116155i</v>
      </c>
      <c r="H1422" s="41"/>
      <c r="I1422" s="41"/>
      <c r="J1422" s="41"/>
      <c r="K1422" s="41"/>
      <c r="L1422" s="41">
        <f t="shared" si="181"/>
        <v>-2.5695432721201902E-3</v>
      </c>
      <c r="M1422" s="41"/>
      <c r="N1422" s="41"/>
    </row>
    <row r="1423" spans="1:14" x14ac:dyDescent="0.25">
      <c r="A1423" s="41">
        <f t="shared" si="183"/>
        <v>1.4209999999999798E-3</v>
      </c>
      <c r="B1423" s="41">
        <f t="shared" si="182"/>
        <v>-0.99211916028234404</v>
      </c>
      <c r="C1423" s="41" t="str">
        <f t="shared" si="179"/>
        <v>0.784265533184626+0.620425316584224i</v>
      </c>
      <c r="D1423" s="41" t="str">
        <f>COMPLEX(COS($A1423*'Med(1)'!$B$11),SIN($A1423*'Med(1)'!$B$11))</f>
        <v>-0.653631727885815+0.756812767004497i</v>
      </c>
      <c r="E1423" s="41">
        <f>EXP(-(A1423-$A$1000)*'Med(2)'!$B$10)*$E$1000</f>
        <v>0.99999999999999445</v>
      </c>
      <c r="F1423" s="41" t="str">
        <f t="shared" si="180"/>
        <v>-0.982166636140499+0.188012496532663i</v>
      </c>
      <c r="G1423" s="41" t="str">
        <f>COMPLEX(COS(-$A1423*'Med(1)'!$B$11),SIN(-$A1423*'Med(1)'!$B$11))</f>
        <v>-0.653631727885815-0.756812767004497i</v>
      </c>
      <c r="H1423" s="41"/>
      <c r="I1423" s="41"/>
      <c r="J1423" s="41"/>
      <c r="K1423" s="41"/>
      <c r="L1423" s="41">
        <f t="shared" si="181"/>
        <v>-2.6064648980931001E-3</v>
      </c>
      <c r="M1423" s="41"/>
      <c r="N1423" s="41"/>
    </row>
    <row r="1424" spans="1:14" x14ac:dyDescent="0.25">
      <c r="A1424" s="41">
        <f t="shared" si="183"/>
        <v>1.4219999999999797E-3</v>
      </c>
      <c r="B1424" s="41">
        <f t="shared" si="182"/>
        <v>-0.99807129198162403</v>
      </c>
      <c r="C1424" s="41" t="str">
        <f t="shared" si="179"/>
        <v>0.784265533184626+0.620425316584224i</v>
      </c>
      <c r="D1424" s="41" t="str">
        <f>COMPLEX(COS($A1424*'Med(1)'!$B$11),SIN($A1424*'Med(1)'!$B$11))</f>
        <v>-0.700346853001047+0.713802693670688i</v>
      </c>
      <c r="E1424" s="41">
        <f>EXP(-(A1424-$A$1000)*'Med(2)'!$B$10)*$E$1000</f>
        <v>0.99999999999999445</v>
      </c>
      <c r="F1424" s="41" t="str">
        <f t="shared" si="180"/>
        <v>-0.992119160282344+0.125297932148324i</v>
      </c>
      <c r="G1424" s="41" t="str">
        <f>COMPLEX(COS(-$A1424*'Med(1)'!$B$11),SIN(-$A1424*'Med(1)'!$B$11))</f>
        <v>-0.700346853001047-0.713802693670688i</v>
      </c>
      <c r="H1424" s="41"/>
      <c r="I1424" s="41"/>
      <c r="J1424" s="41"/>
      <c r="K1424" s="41"/>
      <c r="L1424" s="41">
        <f t="shared" si="181"/>
        <v>-2.6328768162632E-3</v>
      </c>
      <c r="M1424" s="41"/>
      <c r="N1424" s="41"/>
    </row>
    <row r="1425" spans="1:14" x14ac:dyDescent="0.25">
      <c r="A1425" s="41">
        <f t="shared" si="183"/>
        <v>1.4229999999999796E-3</v>
      </c>
      <c r="B1425" s="41">
        <f t="shared" si="182"/>
        <v>-0.99999903123549605</v>
      </c>
      <c r="C1425" s="41" t="str">
        <f t="shared" si="179"/>
        <v>0.784265533184626+0.620425316584224i</v>
      </c>
      <c r="D1425" s="41" t="str">
        <f>COMPLEX(COS($A1425*'Med(1)'!$B$11),SIN($A1425*'Med(1)'!$B$11))</f>
        <v>-0.744238061020359+0.667914447012981i</v>
      </c>
      <c r="E1425" s="41">
        <f>EXP(-(A1425-$A$1000)*'Med(2)'!$B$10)*$E$1000</f>
        <v>0.99999999999999445</v>
      </c>
      <c r="F1425" s="41" t="str">
        <f t="shared" si="180"/>
        <v>-0.998071291981624+0.0620781452857644i</v>
      </c>
      <c r="G1425" s="41" t="str">
        <f>COMPLEX(COS(-$A1425*'Med(1)'!$B$11),SIN(-$A1425*'Med(1)'!$B$11))</f>
        <v>-0.744238061020359-0.667914447012981i</v>
      </c>
      <c r="H1425" s="41"/>
      <c r="I1425" s="41"/>
      <c r="J1425" s="41"/>
      <c r="K1425" s="41"/>
      <c r="L1425" s="41">
        <f t="shared" si="181"/>
        <v>-2.64867252930428E-3</v>
      </c>
      <c r="M1425" s="41"/>
      <c r="N1425" s="41"/>
    </row>
    <row r="1426" spans="1:14" x14ac:dyDescent="0.25">
      <c r="A1426" s="41">
        <f t="shared" si="183"/>
        <v>1.4239999999999795E-3</v>
      </c>
      <c r="B1426" s="41">
        <f t="shared" si="182"/>
        <v>-0.99789460507287797</v>
      </c>
      <c r="C1426" s="41" t="str">
        <f t="shared" si="179"/>
        <v>0.784265533184626+0.620425316584224i</v>
      </c>
      <c r="D1426" s="41" t="str">
        <f>COMPLEX(COS($A1426*'Med(1)'!$B$11),SIN($A1426*'Med(1)'!$B$11))</f>
        <v>-0.785128375161221+0.619333056211842i</v>
      </c>
      <c r="E1426" s="41">
        <f>EXP(-(A1426-$A$1000)*'Med(2)'!$B$10)*$E$1000</f>
        <v>0.99999999999999445</v>
      </c>
      <c r="F1426" s="41" t="str">
        <f t="shared" si="180"/>
        <v>-0.999999031235496-0.00139195116981361i</v>
      </c>
      <c r="G1426" s="41" t="str">
        <f>COMPLEX(COS(-$A1426*'Med(1)'!$B$11),SIN(-$A1426*'Med(1)'!$B$11))</f>
        <v>-0.785128375161221-0.619333056211842i</v>
      </c>
      <c r="H1426" s="41"/>
      <c r="I1426" s="41"/>
      <c r="J1426" s="41"/>
      <c r="K1426" s="41"/>
      <c r="L1426" s="41">
        <f t="shared" si="181"/>
        <v>-2.6537883462267901E-3</v>
      </c>
      <c r="M1426" s="41"/>
      <c r="N1426" s="41"/>
    </row>
    <row r="1427" spans="1:14" x14ac:dyDescent="0.25">
      <c r="A1427" s="41">
        <f t="shared" si="183"/>
        <v>1.4249999999999795E-3</v>
      </c>
      <c r="B1427" s="41">
        <f t="shared" si="182"/>
        <v>-0.99176649889638702</v>
      </c>
      <c r="C1427" s="41" t="str">
        <f t="shared" si="179"/>
        <v>0.784265533184626+0.620425316584224i</v>
      </c>
      <c r="D1427" s="41" t="str">
        <f>COMPLEX(COS($A1427*'Med(1)'!$B$11),SIN($A1427*'Med(1)'!$B$11))</f>
        <v>-0.822852918753368+0.568254409660904i</v>
      </c>
      <c r="E1427" s="41">
        <f>EXP(-(A1427-$A$1000)*'Med(2)'!$B$10)*$E$1000</f>
        <v>0.99999999999999445</v>
      </c>
      <c r="F1427" s="41" t="str">
        <f t="shared" si="180"/>
        <v>-0.997894605072878-0.0648564350425866i</v>
      </c>
      <c r="G1427" s="41" t="str">
        <f>COMPLEX(COS(-$A1427*'Med(1)'!$B$11),SIN(-$A1427*'Med(1)'!$B$11))</f>
        <v>-0.822852918753368-0.568254409660904i</v>
      </c>
      <c r="H1427" s="41"/>
      <c r="I1427" s="41"/>
      <c r="J1427" s="41"/>
      <c r="K1427" s="41"/>
      <c r="L1427" s="41">
        <f t="shared" si="181"/>
        <v>-2.64820363919067E-3</v>
      </c>
      <c r="M1427" s="41"/>
      <c r="N1427" s="41"/>
    </row>
    <row r="1428" spans="1:14" x14ac:dyDescent="0.25">
      <c r="A1428" s="41">
        <f t="shared" si="183"/>
        <v>1.4259999999999794E-3</v>
      </c>
      <c r="B1428" s="41">
        <f t="shared" si="182"/>
        <v>-0.98163942226775203</v>
      </c>
      <c r="C1428" s="41" t="str">
        <f t="shared" si="179"/>
        <v>0.784265533184626+0.620425316584224i</v>
      </c>
      <c r="D1428" s="41" t="str">
        <f>COMPLEX(COS($A1428*'Med(1)'!$B$11),SIN($A1428*'Med(1)'!$B$11))</f>
        <v>-0.857259580049414+0.514884465111837i</v>
      </c>
      <c r="E1428" s="41">
        <f>EXP(-(A1428-$A$1000)*'Med(2)'!$B$10)*$E$1000</f>
        <v>0.99999999999999445</v>
      </c>
      <c r="F1428" s="41" t="str">
        <f t="shared" si="180"/>
        <v>-0.991766498896387-0.1280594067876i</v>
      </c>
      <c r="G1428" s="41" t="str">
        <f>COMPLEX(COS(-$A1428*'Med(1)'!$B$11),SIN(-$A1428*'Med(1)'!$B$11))</f>
        <v>-0.857259580049414-0.514884465111837i</v>
      </c>
      <c r="H1428" s="41"/>
      <c r="I1428" s="41"/>
      <c r="J1428" s="41"/>
      <c r="K1428" s="41"/>
      <c r="L1428" s="41">
        <f t="shared" si="181"/>
        <v>-2.6319409266803199E-3</v>
      </c>
      <c r="M1428" s="41"/>
      <c r="N1428" s="41"/>
    </row>
    <row r="1429" spans="1:14" x14ac:dyDescent="0.25">
      <c r="A1429" s="41">
        <f t="shared" si="183"/>
        <v>1.4269999999999793E-3</v>
      </c>
      <c r="B1429" s="41">
        <f t="shared" si="182"/>
        <v>-0.96755420927468205</v>
      </c>
      <c r="C1429" s="41" t="str">
        <f t="shared" si="179"/>
        <v>0.784265533184626+0.620425316584224i</v>
      </c>
      <c r="D1429" s="41" t="str">
        <f>COMPLEX(COS($A1429*'Med(1)'!$B$11),SIN($A1429*'Med(1)'!$B$11))</f>
        <v>-0.888209625565184+0.459438419217805i</v>
      </c>
      <c r="E1429" s="41">
        <f>EXP(-(A1429-$A$1000)*'Med(2)'!$B$10)*$E$1000</f>
        <v>0.99999999999999445</v>
      </c>
      <c r="F1429" s="41" t="str">
        <f t="shared" si="180"/>
        <v>-0.981639422267752-0.19074602132108i</v>
      </c>
      <c r="G1429" s="41" t="str">
        <f>COMPLEX(COS(-$A1429*'Med(1)'!$B$11),SIN(-$A1429*'Med(1)'!$B$11))</f>
        <v>-0.888209625565184-0.459438419217805i</v>
      </c>
      <c r="H1429" s="41"/>
      <c r="I1429" s="41"/>
      <c r="J1429" s="41"/>
      <c r="K1429" s="41"/>
      <c r="L1429" s="41">
        <f t="shared" si="181"/>
        <v>-2.6050657827062199E-3</v>
      </c>
      <c r="M1429" s="41"/>
      <c r="N1429" s="41"/>
    </row>
    <row r="1430" spans="1:14" x14ac:dyDescent="0.25">
      <c r="A1430" s="41">
        <f t="shared" si="183"/>
        <v>1.4279999999999792E-3</v>
      </c>
      <c r="B1430" s="41">
        <f t="shared" si="182"/>
        <v>-0.94956765388091802</v>
      </c>
      <c r="C1430" s="41" t="str">
        <f t="shared" si="179"/>
        <v>0.784265533184626+0.620425316584224i</v>
      </c>
      <c r="D1430" s="41" t="str">
        <f>COMPLEX(COS($A1430*'Med(1)'!$B$11),SIN($A1430*'Med(1)'!$B$11))</f>
        <v>-0.915578259476619+0.402139839824114i</v>
      </c>
      <c r="E1430" s="41">
        <f>EXP(-(A1430-$A$1000)*'Med(2)'!$B$10)*$E$1000</f>
        <v>0.99999999999999445</v>
      </c>
      <c r="F1430" s="41" t="str">
        <f t="shared" si="180"/>
        <v>-0.967554209274682-0.252663515598974i</v>
      </c>
      <c r="G1430" s="41" t="str">
        <f>COMPLEX(COS(-$A1430*'Med(1)'!$B$11),SIN(-$A1430*'Med(1)'!$B$11))</f>
        <v>-0.915578259476619-0.402139839824114i</v>
      </c>
      <c r="H1430" s="41"/>
      <c r="I1430" s="41"/>
      <c r="J1430" s="41"/>
      <c r="K1430" s="41"/>
      <c r="L1430" s="41">
        <f t="shared" si="181"/>
        <v>-2.5676865723994399E-3</v>
      </c>
      <c r="M1430" s="41"/>
      <c r="N1430" s="41"/>
    </row>
    <row r="1431" spans="1:14" x14ac:dyDescent="0.25">
      <c r="A1431" s="41">
        <f t="shared" si="183"/>
        <v>1.4289999999999791E-3</v>
      </c>
      <c r="B1431" s="41">
        <f t="shared" si="182"/>
        <v>-0.92775228092333495</v>
      </c>
      <c r="C1431" s="41" t="str">
        <f t="shared" si="179"/>
        <v>0.784265533184626+0.620425316584224i</v>
      </c>
      <c r="D1431" s="41" t="str">
        <f>COMPLEX(COS($A1431*'Med(1)'!$B$11),SIN($A1431*'Med(1)'!$B$11))</f>
        <v>-0.939255126817645+0.343219764504858i</v>
      </c>
      <c r="E1431" s="41">
        <f>EXP(-(A1431-$A$1000)*'Med(2)'!$B$10)*$E$1000</f>
        <v>0.99999999999999445</v>
      </c>
      <c r="F1431" s="41" t="str">
        <f t="shared" si="180"/>
        <v>-0.949567653880918-0.313562227800287i</v>
      </c>
      <c r="G1431" s="41" t="str">
        <f>COMPLEX(COS(-$A1431*'Med(1)'!$B$11),SIN(-$A1431*'Med(1)'!$B$11))</f>
        <v>-0.939255126817645-0.343219764504858i</v>
      </c>
      <c r="H1431" s="41"/>
      <c r="I1431" s="41"/>
      <c r="J1431" s="41"/>
      <c r="K1431" s="41"/>
      <c r="L1431" s="41">
        <f t="shared" si="181"/>
        <v>-2.5199540150650998E-3</v>
      </c>
      <c r="M1431" s="41"/>
      <c r="N1431" s="41"/>
    </row>
    <row r="1432" spans="1:14" x14ac:dyDescent="0.25">
      <c r="A1432" s="41">
        <f t="shared" si="183"/>
        <v>1.429999999999979E-3</v>
      </c>
      <c r="B1432" s="41">
        <f t="shared" si="182"/>
        <v>-0.90219605367953803</v>
      </c>
      <c r="C1432" s="41" t="str">
        <f t="shared" si="179"/>
        <v>0.784265533184626+0.620425316584224i</v>
      </c>
      <c r="D1432" s="41" t="str">
        <f>COMPLEX(COS($A1432*'Med(1)'!$B$11),SIN($A1432*'Med(1)'!$B$11))</f>
        <v>-0.959144758450117+0.282915768980217i</v>
      </c>
      <c r="E1432" s="41">
        <f>EXP(-(A1432-$A$1000)*'Med(2)'!$B$10)*$E$1000</f>
        <v>0.99999999999999445</v>
      </c>
      <c r="F1432" s="41" t="str">
        <f t="shared" si="180"/>
        <v>-0.927752280923335-0.373196604005903i</v>
      </c>
      <c r="G1432" s="41" t="str">
        <f>COMPLEX(COS(-$A1432*'Med(1)'!$B$11),SIN(-$A1432*'Med(1)'!$B$11))</f>
        <v>-0.959144758450117-0.282915768980217i</v>
      </c>
      <c r="H1432" s="41"/>
      <c r="I1432" s="41"/>
      <c r="J1432" s="41"/>
      <c r="K1432" s="41"/>
      <c r="L1432" s="41">
        <f t="shared" si="181"/>
        <v>-2.4620605764565599E-3</v>
      </c>
      <c r="M1432" s="41"/>
      <c r="N1432" s="41"/>
    </row>
    <row r="1433" spans="1:14" x14ac:dyDescent="0.25">
      <c r="A1433" s="41">
        <f t="shared" si="183"/>
        <v>1.4309999999999789E-3</v>
      </c>
      <c r="B1433" s="41">
        <f t="shared" si="182"/>
        <v>-0.87300201918502296</v>
      </c>
      <c r="C1433" s="41" t="str">
        <f t="shared" si="179"/>
        <v>0.784265533184626+0.620425316584224i</v>
      </c>
      <c r="D1433" s="41" t="str">
        <f>COMPLEX(COS($A1433*'Med(1)'!$B$11),SIN($A1433*'Med(1)'!$B$11))</f>
        <v>-0.975166956011527+0.221471009170982i</v>
      </c>
      <c r="E1433" s="41">
        <f>EXP(-(A1433-$A$1000)*'Med(2)'!$B$10)*$E$1000</f>
        <v>0.99999999999999445</v>
      </c>
      <c r="F1433" s="41" t="str">
        <f t="shared" si="180"/>
        <v>-0.902196053679538-0.431326188313506i</v>
      </c>
      <c r="G1433" s="41" t="str">
        <f>COMPLEX(COS(-$A1433*'Med(1)'!$B$11),SIN(-$A1433*'Med(1)'!$B$11))</f>
        <v>-0.975166956011527-0.221471009170982i</v>
      </c>
      <c r="H1433" s="41"/>
      <c r="I1433" s="41"/>
      <c r="J1433" s="41"/>
      <c r="K1433" s="41"/>
      <c r="L1433" s="41">
        <f t="shared" si="181"/>
        <v>-2.3942396927209902E-3</v>
      </c>
      <c r="M1433" s="41"/>
      <c r="N1433" s="41"/>
    </row>
    <row r="1434" spans="1:14" x14ac:dyDescent="0.25">
      <c r="A1434" s="41">
        <f t="shared" si="183"/>
        <v>1.4319999999999789E-3</v>
      </c>
      <c r="B1434" s="41">
        <f t="shared" si="182"/>
        <v>-0.84028789273007698</v>
      </c>
      <c r="C1434" s="41" t="str">
        <f t="shared" si="179"/>
        <v>0.784265533184626+0.620425316584224i</v>
      </c>
      <c r="D1434" s="41" t="str">
        <f>COMPLEX(COS($A1434*'Med(1)'!$B$11),SIN($A1434*'Med(1)'!$B$11))</f>
        <v>-0.987257115288385+0.159133240752699i</v>
      </c>
      <c r="E1434" s="41">
        <f>EXP(-(A1434-$A$1000)*'Med(2)'!$B$10)*$E$1000</f>
        <v>0.99999999999999445</v>
      </c>
      <c r="F1434" s="41" t="str">
        <f t="shared" si="180"/>
        <v>-0.873002019185023-0.487716592396509i</v>
      </c>
      <c r="G1434" s="41" t="str">
        <f>COMPLEX(COS(-$A1434*'Med(1)'!$B$11),SIN(-$A1434*'Med(1)'!$B$11))</f>
        <v>-0.987257115288385-0.159133240752699i</v>
      </c>
      <c r="H1434" s="41"/>
      <c r="I1434" s="41"/>
      <c r="J1434" s="41"/>
      <c r="K1434" s="41"/>
      <c r="L1434" s="41">
        <f t="shared" si="181"/>
        <v>-2.3167648291451998E-3</v>
      </c>
      <c r="M1434" s="41"/>
      <c r="N1434" s="41"/>
    </row>
    <row r="1435" spans="1:14" x14ac:dyDescent="0.25">
      <c r="A1435" s="41">
        <f t="shared" si="183"/>
        <v>1.4329999999999788E-3</v>
      </c>
      <c r="B1435" s="41">
        <f t="shared" si="182"/>
        <v>-0.80418558321182598</v>
      </c>
      <c r="C1435" s="41" t="str">
        <f t="shared" si="179"/>
        <v>0.784265533184626+0.620425316584224i</v>
      </c>
      <c r="D1435" s="41" t="str">
        <f>COMPLEX(COS($A1435*'Med(1)'!$B$11),SIN($A1435*'Med(1)'!$B$11))</f>
        <v>-0.995366486711351+0.0961538201628142i</v>
      </c>
      <c r="E1435" s="41">
        <f>EXP(-(A1435-$A$1000)*'Med(2)'!$B$10)*$E$1000</f>
        <v>0.99999999999999445</v>
      </c>
      <c r="F1435" s="41" t="str">
        <f t="shared" si="180"/>
        <v>-0.840287892730077-0.542140440597485i</v>
      </c>
      <c r="G1435" s="41" t="str">
        <f>COMPLEX(COS(-$A1435*'Med(1)'!$B$11),SIN(-$A1435*'Med(1)'!$B$11))</f>
        <v>-0.995366486711351-0.0961538201628142i</v>
      </c>
      <c r="H1435" s="41"/>
      <c r="I1435" s="41"/>
      <c r="J1435" s="41"/>
      <c r="K1435" s="41"/>
      <c r="L1435" s="41">
        <f t="shared" si="181"/>
        <v>-2.22994837749738E-3</v>
      </c>
      <c r="M1435" s="41"/>
      <c r="N1435" s="41"/>
    </row>
    <row r="1436" spans="1:14" x14ac:dyDescent="0.25">
      <c r="A1436" s="41">
        <f t="shared" si="183"/>
        <v>1.4339999999999787E-3</v>
      </c>
      <c r="B1436" s="41">
        <f t="shared" si="182"/>
        <v>-0.76484066125518202</v>
      </c>
      <c r="C1436" s="41" t="str">
        <f t="shared" si="179"/>
        <v>0.784265533184626+0.620425316584224i</v>
      </c>
      <c r="D1436" s="41" t="str">
        <f>COMPLEX(COS($A1436*'Med(1)'!$B$11),SIN($A1436*'Med(1)'!$B$11))</f>
        <v>-0.999462371921741+0.0327866910890217i</v>
      </c>
      <c r="E1436" s="41">
        <f>EXP(-(A1436-$A$1000)*'Med(2)'!$B$10)*$E$1000</f>
        <v>0.99999999999999445</v>
      </c>
      <c r="F1436" s="41" t="str">
        <f t="shared" si="180"/>
        <v>-0.804185583211826-0.594378286745271i</v>
      </c>
      <c r="G1436" s="41" t="str">
        <f>COMPLEX(COS(-$A1436*'Med(1)'!$B$11),SIN(-$A1436*'Med(1)'!$B$11))</f>
        <v>-0.999462371921741-0.0327866910890217i</v>
      </c>
      <c r="H1436" s="41"/>
      <c r="I1436" s="41"/>
      <c r="J1436" s="41"/>
      <c r="K1436" s="41"/>
      <c r="L1436" s="41">
        <f t="shared" si="181"/>
        <v>-2.1341403964106002E-3</v>
      </c>
      <c r="M1436" s="41"/>
      <c r="N1436" s="41"/>
    </row>
    <row r="1437" spans="1:14" x14ac:dyDescent="0.25">
      <c r="A1437" s="41">
        <f t="shared" si="183"/>
        <v>1.4349999999999786E-3</v>
      </c>
      <c r="B1437" s="41">
        <f t="shared" si="182"/>
        <v>-0.722411772247462</v>
      </c>
      <c r="C1437" s="41" t="str">
        <f t="shared" si="179"/>
        <v>0.784265533184626+0.620425316584224i</v>
      </c>
      <c r="D1437" s="41" t="str">
        <f>COMPLEX(COS($A1437*'Med(1)'!$B$11),SIN($A1437*'Med(1)'!$B$11))</f>
        <v>-0.999528255616865-0.0307126394747731i</v>
      </c>
      <c r="E1437" s="41">
        <f>EXP(-(A1437-$A$1000)*'Med(2)'!$B$10)*$E$1000</f>
        <v>0.99999999999999445</v>
      </c>
      <c r="F1437" s="41" t="str">
        <f t="shared" si="180"/>
        <v>-0.764840661255182-0.644219498999157i</v>
      </c>
      <c r="G1437" s="41" t="str">
        <f>COMPLEX(COS(-$A1437*'Med(1)'!$B$11),SIN(-$A1437*'Med(1)'!$B$11))</f>
        <v>-0.999528255616865+0.0307126394747731i</v>
      </c>
      <c r="H1437" s="41"/>
      <c r="I1437" s="41"/>
      <c r="J1437" s="41"/>
      <c r="K1437" s="41"/>
      <c r="L1437" s="41">
        <f t="shared" si="181"/>
        <v>-2.0297271998870599E-3</v>
      </c>
      <c r="M1437" s="41"/>
      <c r="N1437" s="41"/>
    </row>
    <row r="1438" spans="1:14" x14ac:dyDescent="0.25">
      <c r="A1438" s="41">
        <f t="shared" si="183"/>
        <v>1.4359999999999785E-3</v>
      </c>
      <c r="B1438" s="41">
        <f t="shared" si="182"/>
        <v>-0.67706999665332201</v>
      </c>
      <c r="C1438" s="41" t="str">
        <f t="shared" si="179"/>
        <v>0.784265533184626+0.620425316584224i</v>
      </c>
      <c r="D1438" s="41" t="str">
        <f>COMPLEX(COS($A1438*'Med(1)'!$B$11),SIN($A1438*'Med(1)'!$B$11))</f>
        <v>-0.995563872142507-0.0940881314758582i</v>
      </c>
      <c r="E1438" s="41">
        <f>EXP(-(A1438-$A$1000)*'Med(2)'!$B$10)*$E$1000</f>
        <v>0.99999999999999445</v>
      </c>
      <c r="F1438" s="41" t="str">
        <f t="shared" si="180"/>
        <v>-0.722411772247462-0.691463109152086i</v>
      </c>
      <c r="G1438" s="41" t="str">
        <f>COMPLEX(COS(-$A1438*'Med(1)'!$B$11),SIN(-$A1438*'Med(1)'!$B$11))</f>
        <v>-0.995563872142507+0.0940881314758582i</v>
      </c>
      <c r="H1438" s="41"/>
      <c r="I1438" s="41"/>
      <c r="J1438" s="41"/>
      <c r="K1438" s="41"/>
      <c r="L1438" s="41">
        <f t="shared" si="181"/>
        <v>-1.9171297996146599E-3</v>
      </c>
      <c r="M1438" s="41"/>
      <c r="N1438" s="41"/>
    </row>
    <row r="1439" spans="1:14" x14ac:dyDescent="0.25">
      <c r="A1439" s="41">
        <f t="shared" si="183"/>
        <v>1.4369999999999784E-3</v>
      </c>
      <c r="B1439" s="41">
        <f t="shared" si="182"/>
        <v>-0.62899816018933496</v>
      </c>
      <c r="C1439" s="41" t="str">
        <f t="shared" si="179"/>
        <v>0.784265533184626+0.620425316584224i</v>
      </c>
      <c r="D1439" s="41" t="str">
        <f>COMPLEX(COS($A1439*'Med(1)'!$B$11),SIN($A1439*'Med(1)'!$B$11))</f>
        <v>-0.987585206564096-0.157084244199575i</v>
      </c>
      <c r="E1439" s="41">
        <f>EXP(-(A1439-$A$1000)*'Med(2)'!$B$10)*$E$1000</f>
        <v>0.99999999999999445</v>
      </c>
      <c r="F1439" s="41" t="str">
        <f t="shared" si="180"/>
        <v>-0.677069996653322-0.735918622968505i</v>
      </c>
      <c r="G1439" s="41" t="str">
        <f>COMPLEX(COS(-$A1439*'Med(1)'!$B$11),SIN(-$A1439*'Med(1)'!$B$11))</f>
        <v>-0.987585206564096+0.157084244199575i</v>
      </c>
      <c r="H1439" s="41"/>
      <c r="I1439" s="41"/>
      <c r="J1439" s="41"/>
      <c r="K1439" s="41"/>
      <c r="L1439" s="41">
        <f t="shared" si="181"/>
        <v>-1.7968022073766E-3</v>
      </c>
      <c r="M1439" s="41"/>
      <c r="N1439" s="41"/>
    </row>
    <row r="1440" spans="1:14" x14ac:dyDescent="0.25">
      <c r="A1440" s="41">
        <f t="shared" si="183"/>
        <v>1.4379999999999784E-3</v>
      </c>
      <c r="B1440" s="41">
        <f t="shared" si="182"/>
        <v>-0.57839009663980201</v>
      </c>
      <c r="C1440" s="41" t="str">
        <f t="shared" si="179"/>
        <v>0.784265533184626+0.620425316584224i</v>
      </c>
      <c r="D1440" s="41" t="str">
        <f>COMPLEX(COS($A1440*'Med(1)'!$B$11),SIN($A1440*'Med(1)'!$B$11))</f>
        <v>-0.975624430212211-0.219446966652763i</v>
      </c>
      <c r="E1440" s="41">
        <f>EXP(-(A1440-$A$1000)*'Med(2)'!$B$10)*$E$1000</f>
        <v>0.99999999999999445</v>
      </c>
      <c r="F1440" s="41" t="str">
        <f t="shared" si="180"/>
        <v>-0.628998160189335-0.777406788289388i</v>
      </c>
      <c r="G1440" s="41" t="str">
        <f>COMPLEX(COS(-$A1440*'Med(1)'!$B$11),SIN(-$A1440*'Med(1)'!$B$11))</f>
        <v>-0.975624430212211+0.219446966652763i</v>
      </c>
      <c r="H1440" s="41"/>
      <c r="I1440" s="41"/>
      <c r="J1440" s="41"/>
      <c r="K1440" s="41"/>
      <c r="L1440" s="41">
        <f t="shared" si="181"/>
        <v>-1.6692296043989399E-3</v>
      </c>
      <c r="M1440" s="41"/>
      <c r="N1440" s="41"/>
    </row>
    <row r="1441" spans="1:14" x14ac:dyDescent="0.25">
      <c r="A1441" s="41">
        <f t="shared" si="183"/>
        <v>1.4389999999999783E-3</v>
      </c>
      <c r="B1441" s="41">
        <f t="shared" si="182"/>
        <v>-0.52544986628603796</v>
      </c>
      <c r="C1441" s="41" t="str">
        <f t="shared" si="179"/>
        <v>0.784265533184626+0.620425316584224i</v>
      </c>
      <c r="D1441" s="41" t="str">
        <f>COMPLEX(COS($A1441*'Med(1)'!$B$11),SIN($A1441*'Med(1)'!$B$11))</f>
        <v>-0.959729770962338-0.280924841779038i</v>
      </c>
      <c r="E1441" s="41">
        <f>EXP(-(A1441-$A$1000)*'Med(2)'!$B$10)*$E$1000</f>
        <v>0.99999999999999445</v>
      </c>
      <c r="F1441" s="41" t="str">
        <f t="shared" si="180"/>
        <v>-0.578390096639802-0.815760317807253i</v>
      </c>
      <c r="G1441" s="41" t="str">
        <f>COMPLEX(COS(-$A1441*'Med(1)'!$B$11),SIN(-$A1441*'Med(1)'!$B$11))</f>
        <v>-0.959729770962338+0.280924841779038i</v>
      </c>
      <c r="H1441" s="41"/>
      <c r="I1441" s="41"/>
      <c r="J1441" s="41"/>
      <c r="K1441" s="41"/>
      <c r="L1441" s="41">
        <f t="shared" si="181"/>
        <v>-1.53492638501789E-3</v>
      </c>
      <c r="M1441" s="41"/>
      <c r="N1441" s="41"/>
    </row>
    <row r="1442" spans="1:14" x14ac:dyDescent="0.25">
      <c r="A1442" s="41">
        <f t="shared" si="183"/>
        <v>1.4399999999999782E-3</v>
      </c>
      <c r="B1442" s="41">
        <f t="shared" si="182"/>
        <v>-0.47039093310081198</v>
      </c>
      <c r="C1442" s="41" t="str">
        <f t="shared" si="179"/>
        <v>0.784265533184626+0.620425316584224i</v>
      </c>
      <c r="D1442" s="41" t="str">
        <f>COMPLEX(COS($A1442*'Med(1)'!$B$11),SIN($A1442*'Med(1)'!$B$11))</f>
        <v>-0.939965318771899-0.341269980376303i</v>
      </c>
      <c r="E1442" s="41">
        <f>EXP(-(A1442-$A$1000)*'Med(2)'!$B$10)*$E$1000</f>
        <v>0.99999999999999445</v>
      </c>
      <c r="F1442" s="41" t="str">
        <f t="shared" si="180"/>
        <v>-0.525449866286038-0.85082456359697i</v>
      </c>
      <c r="G1442" s="41" t="str">
        <f>COMPLEX(COS(-$A1442*'Med(1)'!$B$11),SIN(-$A1442*'Med(1)'!$B$11))</f>
        <v>-0.939965318771899+0.341269980376303i</v>
      </c>
      <c r="H1442" s="41"/>
      <c r="I1442" s="41"/>
      <c r="J1442" s="41"/>
      <c r="K1442" s="41"/>
      <c r="L1442" s="41">
        <f t="shared" si="181"/>
        <v>-1.39443408255455E-3</v>
      </c>
      <c r="M1442" s="41"/>
      <c r="N1442" s="41"/>
    </row>
    <row r="1443" spans="1:14" x14ac:dyDescent="0.25">
      <c r="A1443" s="41">
        <f t="shared" si="183"/>
        <v>1.4409999999999781E-3</v>
      </c>
      <c r="B1443" s="41">
        <f t="shared" si="182"/>
        <v>-0.41343530402544298</v>
      </c>
      <c r="C1443" s="41" t="str">
        <f t="shared" si="179"/>
        <v>0.784265533184626+0.620425316584224i</v>
      </c>
      <c r="D1443" s="41" t="str">
        <f>COMPLEX(COS($A1443*'Med(1)'!$B$11),SIN($A1443*'Med(1)'!$B$11))</f>
        <v>-0.916410767258695-0.400239060627934i</v>
      </c>
      <c r="E1443" s="41">
        <f>EXP(-(A1443-$A$1000)*'Med(2)'!$B$10)*$E$1000</f>
        <v>0.99999999999999434</v>
      </c>
      <c r="F1443" s="41" t="str">
        <f t="shared" si="180"/>
        <v>-0.470390933100812-0.882458140682343i</v>
      </c>
      <c r="G1443" s="41" t="str">
        <f>COMPLEX(COS(-$A1443*'Med(1)'!$B$11),SIN(-$A1443*'Med(1)'!$B$11))</f>
        <v>-0.916410767258695+0.400239060627934i</v>
      </c>
      <c r="H1443" s="41"/>
      <c r="I1443" s="41"/>
      <c r="J1443" s="41"/>
      <c r="K1443" s="41"/>
      <c r="L1443" s="41">
        <f t="shared" si="181"/>
        <v>-1.248319185761E-3</v>
      </c>
      <c r="M1443" s="41"/>
      <c r="N1443" s="41"/>
    </row>
    <row r="1444" spans="1:14" x14ac:dyDescent="0.25">
      <c r="A1444" s="41">
        <f t="shared" si="183"/>
        <v>1.441999999999978E-3</v>
      </c>
      <c r="B1444" s="41">
        <f t="shared" si="182"/>
        <v>-0.35481263380026901</v>
      </c>
      <c r="C1444" s="41" t="str">
        <f t="shared" si="179"/>
        <v>0.784265533184626+0.620425316584224i</v>
      </c>
      <c r="D1444" s="41" t="str">
        <f>COMPLEX(COS($A1444*'Med(1)'!$B$11),SIN($A1444*'Med(1)'!$B$11))</f>
        <v>-0.889161092362741-0.457594309217561i</v>
      </c>
      <c r="E1444" s="41">
        <f>EXP(-(A1444-$A$1000)*'Med(2)'!$B$10)*$E$1000</f>
        <v>0.99999999999999434</v>
      </c>
      <c r="F1444" s="41" t="str">
        <f t="shared" si="180"/>
        <v>-0.413435304025443-0.910533497124284i</v>
      </c>
      <c r="G1444" s="41" t="str">
        <f>COMPLEX(COS(-$A1444*'Med(1)'!$B$11),SIN(-$A1444*'Med(1)'!$B$11))</f>
        <v>-0.889161092362741+0.457594309217561i</v>
      </c>
      <c r="H1444" s="41"/>
      <c r="I1444" s="41"/>
      <c r="J1444" s="41"/>
      <c r="K1444" s="41"/>
      <c r="L1444" s="41">
        <f t="shared" si="181"/>
        <v>-1.09717085464163E-3</v>
      </c>
      <c r="M1444" s="41"/>
      <c r="N1444" s="41"/>
    </row>
    <row r="1445" spans="1:14" x14ac:dyDescent="0.25">
      <c r="A1445" s="41">
        <f t="shared" si="183"/>
        <v>1.4429999999999779E-3</v>
      </c>
      <c r="B1445" s="41">
        <f t="shared" si="182"/>
        <v>-0.29475929895777397</v>
      </c>
      <c r="C1445" s="41" t="str">
        <f t="shared" si="179"/>
        <v>0.784265533184626+0.620425316584224i</v>
      </c>
      <c r="D1445" s="41" t="str">
        <f>COMPLEX(COS($A1445*'Med(1)'!$B$11),SIN($A1445*'Med(1)'!$B$11))</f>
        <v>-0.85832616938722-0.513104460071302i</v>
      </c>
      <c r="E1445" s="41">
        <f>EXP(-(A1445-$A$1000)*'Med(2)'!$B$10)*$E$1000</f>
        <v>0.99999999999999434</v>
      </c>
      <c r="F1445" s="41" t="str">
        <f t="shared" si="180"/>
        <v>-0.354812633800269-0.934937428331814i</v>
      </c>
      <c r="G1445" s="41" t="str">
        <f>COMPLEX(COS(-$A1445*'Med(1)'!$B$11),SIN(-$A1445*'Med(1)'!$B$11))</f>
        <v>-0.85832616938722+0.513104460071302i</v>
      </c>
      <c r="H1445" s="41"/>
      <c r="I1445" s="41"/>
      <c r="J1445" s="41"/>
      <c r="K1445" s="41"/>
      <c r="L1445" s="41">
        <f t="shared" si="181"/>
        <v>-9.4159854486043496E-4</v>
      </c>
      <c r="M1445" s="41"/>
      <c r="N1445" s="41"/>
    </row>
    <row r="1446" spans="1:14" x14ac:dyDescent="0.25">
      <c r="A1446" s="41">
        <f t="shared" si="183"/>
        <v>1.4439999999999779E-3</v>
      </c>
      <c r="B1446" s="41">
        <f t="shared" si="182"/>
        <v>-0.23351744471243999</v>
      </c>
      <c r="C1446" s="41" t="str">
        <f t="shared" ref="C1446:C1509" si="184">C1445</f>
        <v>0.784265533184626+0.620425316584224i</v>
      </c>
      <c r="D1446" s="41" t="str">
        <f>COMPLEX(COS($A1446*'Med(1)'!$B$11),SIN($A1446*'Med(1)'!$B$11))</f>
        <v>-0.824030329962614-0.566545686861797i</v>
      </c>
      <c r="E1446" s="41">
        <f>EXP(-(A1446-$A$1000)*'Med(2)'!$B$10)*$E$1000</f>
        <v>0.99999999999999434</v>
      </c>
      <c r="F1446" s="41" t="str">
        <f t="shared" si="180"/>
        <v>-0.294759298957774-0.955571533522169i</v>
      </c>
      <c r="G1446" s="41" t="str">
        <f>COMPLEX(COS(-$A1446*'Med(1)'!$B$11),SIN(-$A1446*'Med(1)'!$B$11))</f>
        <v>-0.824030329962614+0.566545686861797i</v>
      </c>
      <c r="H1446" s="41"/>
      <c r="I1446" s="41"/>
      <c r="J1446" s="41"/>
      <c r="K1446" s="41"/>
      <c r="L1446" s="41">
        <f t="shared" si="181"/>
        <v>-7.8222955031234101E-4</v>
      </c>
      <c r="M1446" s="41"/>
      <c r="N1446" s="41"/>
    </row>
    <row r="1447" spans="1:14" x14ac:dyDescent="0.25">
      <c r="A1447" s="41">
        <f t="shared" si="183"/>
        <v>1.4449999999999778E-3</v>
      </c>
      <c r="B1447" s="41">
        <f t="shared" si="182"/>
        <v>-0.171334008590217</v>
      </c>
      <c r="C1447" s="41" t="str">
        <f t="shared" si="184"/>
        <v>0.784265533184626+0.620425316584224i</v>
      </c>
      <c r="D1447" s="41" t="str">
        <f>COMPLEX(COS($A1447*'Med(1)'!$B$11),SIN($A1447*'Med(1)'!$B$11))</f>
        <v>-0.78641186072055-0.617702505513812i</v>
      </c>
      <c r="E1447" s="41">
        <f>EXP(-(A1447-$A$1000)*'Med(2)'!$B$10)*$E$1000</f>
        <v>0.99999999999999434</v>
      </c>
      <c r="F1447" s="41" t="str">
        <f t="shared" si="180"/>
        <v>-0.23351744471244-0.972352612489399i</v>
      </c>
      <c r="G1447" s="41" t="str">
        <f>COMPLEX(COS(-$A1447*'Med(1)'!$B$11),SIN(-$A1447*'Med(1)'!$B$11))</f>
        <v>-0.78641186072055+0.617702505513812i</v>
      </c>
      <c r="H1447" s="41"/>
      <c r="I1447" s="41"/>
      <c r="J1447" s="41"/>
      <c r="K1447" s="41"/>
      <c r="L1447" s="41">
        <f t="shared" si="181"/>
        <v>-6.1970647376816698E-4</v>
      </c>
      <c r="M1447" s="41"/>
      <c r="N1447" s="41"/>
    </row>
    <row r="1448" spans="1:14" x14ac:dyDescent="0.25">
      <c r="A1448" s="41">
        <f t="shared" si="183"/>
        <v>1.4459999999999777E-3</v>
      </c>
      <c r="B1448" s="41">
        <f t="shared" si="182"/>
        <v>-0.10845972473460599</v>
      </c>
      <c r="C1448" s="41" t="str">
        <f t="shared" si="184"/>
        <v>0.784265533184626+0.620425316584224i</v>
      </c>
      <c r="D1448" s="41" t="str">
        <f>COMPLEX(COS($A1448*'Med(1)'!$B$11),SIN($A1448*'Med(1)'!$B$11))</f>
        <v>-0.745622445698673-0.666368643072534i</v>
      </c>
      <c r="E1448" s="41">
        <f>EXP(-(A1448-$A$1000)*'Med(2)'!$B$10)*$E$1000</f>
        <v>0.99999999999999434</v>
      </c>
      <c r="F1448" s="41" t="str">
        <f t="shared" si="180"/>
        <v>-0.171334008590217-0.985213001081694i</v>
      </c>
      <c r="G1448" s="41" t="str">
        <f>COMPLEX(COS(-$A1448*'Med(1)'!$B$11),SIN(-$A1448*'Med(1)'!$B$11))</f>
        <v>-0.745622445698673+0.666368643072534i</v>
      </c>
      <c r="H1448" s="41"/>
      <c r="I1448" s="41"/>
      <c r="J1448" s="41"/>
      <c r="K1448" s="41"/>
      <c r="L1448" s="41">
        <f t="shared" si="181"/>
        <v>-4.5468463579137399E-4</v>
      </c>
      <c r="M1448" s="41"/>
      <c r="N1448" s="41"/>
    </row>
    <row r="1449" spans="1:14" x14ac:dyDescent="0.25">
      <c r="A1449" s="41">
        <f t="shared" si="183"/>
        <v>1.4469999999999776E-3</v>
      </c>
      <c r="B1449" s="41">
        <f t="shared" si="182"/>
        <v>-4.5148112904183198E-2</v>
      </c>
      <c r="C1449" s="41" t="str">
        <f t="shared" si="184"/>
        <v>0.784265533184626+0.620425316584224i</v>
      </c>
      <c r="D1449" s="41" t="str">
        <f>COMPLEX(COS($A1449*'Med(1)'!$B$11),SIN($A1449*'Med(1)'!$B$11))</f>
        <v>-0.701826554724914-0.712347869431051i</v>
      </c>
      <c r="E1449" s="41">
        <f>EXP(-(A1449-$A$1000)*'Med(2)'!$B$10)*$E$1000</f>
        <v>0.99999999999999434</v>
      </c>
      <c r="F1449" s="41" t="str">
        <f t="shared" si="180"/>
        <v>-0.108459724734606-0.99410084403469i</v>
      </c>
      <c r="G1449" s="41" t="str">
        <f>COMPLEX(COS(-$A1449*'Med(1)'!$B$11),SIN(-$A1449*'Med(1)'!$B$11))</f>
        <v>-0.701826554724914+0.712347869431051i</v>
      </c>
      <c r="H1449" s="41"/>
      <c r="I1449" s="41"/>
      <c r="J1449" s="41"/>
      <c r="K1449" s="41"/>
      <c r="L1449" s="41">
        <f t="shared" si="181"/>
        <v>-2.8782943237460002E-4</v>
      </c>
      <c r="M1449" s="41"/>
      <c r="N1449" s="41"/>
    </row>
    <row r="1450" spans="1:14" x14ac:dyDescent="0.25">
      <c r="A1450" s="41">
        <f t="shared" si="183"/>
        <v>1.4479999999999775E-3</v>
      </c>
      <c r="B1450" s="41">
        <f t="shared" si="182"/>
        <v>1.8345543762068799E-2</v>
      </c>
      <c r="C1450" s="41" t="str">
        <f t="shared" si="184"/>
        <v>0.784265533184626+0.620425316584224i</v>
      </c>
      <c r="D1450" s="41" t="str">
        <f>COMPLEX(COS($A1450*'Med(1)'!$B$11),SIN($A1450*'Med(1)'!$B$11))</f>
        <v>-0.655200780247338-0.755454788563339i</v>
      </c>
      <c r="E1450" s="41">
        <f>EXP(-(A1450-$A$1000)*'Med(2)'!$B$10)*$E$1000</f>
        <v>0.99999999999999434</v>
      </c>
      <c r="F1450" s="41" t="str">
        <f t="shared" si="180"/>
        <v>-0.0451481129041832-0.998980304060685i</v>
      </c>
      <c r="G1450" s="41" t="str">
        <f>COMPLEX(COS(-$A1450*'Med(1)'!$B$11),SIN(-$A1450*'Med(1)'!$B$11))</f>
        <v>-0.655200780247338+0.755454788563339i</v>
      </c>
      <c r="H1450" s="41"/>
      <c r="I1450" s="41"/>
      <c r="J1450" s="41"/>
      <c r="K1450" s="41"/>
      <c r="L1450" s="41">
        <f t="shared" si="181"/>
        <v>-1.19813651950466E-4</v>
      </c>
      <c r="M1450" s="41"/>
      <c r="N1450" s="41"/>
    </row>
    <row r="1451" spans="1:14" x14ac:dyDescent="0.25">
      <c r="A1451" s="41">
        <f t="shared" si="183"/>
        <v>1.4489999999999774E-3</v>
      </c>
      <c r="B1451" s="41">
        <f t="shared" si="182"/>
        <v>8.1765228089555803E-2</v>
      </c>
      <c r="C1451" s="41" t="str">
        <f t="shared" si="184"/>
        <v>0.784265533184626+0.620425316584224i</v>
      </c>
      <c r="D1451" s="41" t="str">
        <f>COMPLEX(COS($A1451*'Med(1)'!$B$11),SIN($A1451*'Med(1)'!$B$11))</f>
        <v>-0.605933125283432-0.795515586072487i</v>
      </c>
      <c r="E1451" s="41">
        <f>EXP(-(A1451-$A$1000)*'Med(2)'!$B$10)*$E$1000</f>
        <v>0.99999999999999434</v>
      </c>
      <c r="F1451" s="41" t="str">
        <f t="shared" si="180"/>
        <v>0.0183455437620688-0.999831706350655i</v>
      </c>
      <c r="G1451" s="41" t="str">
        <f>COMPLEX(COS(-$A1451*'Med(1)'!$B$11),SIN(-$A1451*'Med(1)'!$B$11))</f>
        <v>-0.605933125283432+0.795515586072487i</v>
      </c>
      <c r="H1451" s="41"/>
      <c r="I1451" s="41"/>
      <c r="J1451" s="41"/>
      <c r="K1451" s="41"/>
      <c r="L1451" s="41">
        <f t="shared" si="181"/>
        <v>4.86852374055015E-5</v>
      </c>
      <c r="M1451" s="41"/>
      <c r="N1451" s="41"/>
    </row>
    <row r="1452" spans="1:14" x14ac:dyDescent="0.25">
      <c r="A1452" s="41">
        <f t="shared" si="183"/>
        <v>1.4499999999999773E-3</v>
      </c>
      <c r="B1452" s="41">
        <f t="shared" si="182"/>
        <v>0.14485522117267499</v>
      </c>
      <c r="C1452" s="41" t="str">
        <f t="shared" si="184"/>
        <v>0.784265533184626+0.620425316584224i</v>
      </c>
      <c r="D1452" s="41" t="str">
        <f>COMPLEX(COS($A1452*'Med(1)'!$B$11),SIN($A1452*'Med(1)'!$B$11))</f>
        <v>-0.554222245360144-0.832368730039734i</v>
      </c>
      <c r="E1452" s="41">
        <f>EXP(-(A1452-$A$1000)*'Med(2)'!$B$10)*$E$1000</f>
        <v>0.99999999999999434</v>
      </c>
      <c r="F1452" s="41" t="str">
        <f t="shared" si="180"/>
        <v>0.0817652280895558-0.996651617906403i</v>
      </c>
      <c r="G1452" s="41" t="str">
        <f>COMPLEX(COS(-$A1452*'Med(1)'!$B$11),SIN(-$A1452*'Med(1)'!$B$11))</f>
        <v>-0.554222245360144+0.832368730039734i</v>
      </c>
      <c r="H1452" s="41"/>
      <c r="I1452" s="41"/>
      <c r="J1452" s="41"/>
      <c r="K1452" s="41"/>
      <c r="L1452" s="41">
        <f t="shared" si="181"/>
        <v>2.1698781964073601E-4</v>
      </c>
      <c r="M1452" s="41"/>
      <c r="N1452" s="41"/>
    </row>
    <row r="1453" spans="1:14" x14ac:dyDescent="0.25">
      <c r="A1453" s="41">
        <f t="shared" si="183"/>
        <v>1.4509999999999773E-3</v>
      </c>
      <c r="B1453" s="41">
        <f t="shared" si="182"/>
        <v>0.20736113347676199</v>
      </c>
      <c r="C1453" s="41" t="str">
        <f t="shared" si="184"/>
        <v>0.784265533184626+0.620425316584224i</v>
      </c>
      <c r="D1453" s="41" t="str">
        <f>COMPLEX(COS($A1453*'Med(1)'!$B$11),SIN($A1453*'Med(1)'!$B$11))</f>
        <v>-0.500276647501151-0.865865622348531i</v>
      </c>
      <c r="E1453" s="41">
        <f>EXP(-(A1453-$A$1000)*'Med(2)'!$B$10)*$E$1000</f>
        <v>0.99999999999999434</v>
      </c>
      <c r="F1453" s="41" t="str">
        <f t="shared" ref="F1453:F1516" si="185">IMPRODUCT(IMPRODUCT($C1453,IMPRODUCT($D1453,$E1453)),$R$998)</f>
        <v>0.144855221172675-0.989452861382999i</v>
      </c>
      <c r="G1453" s="41" t="str">
        <f>COMPLEX(COS(-$A1453*'Med(1)'!$B$11),SIN(-$A1453*'Med(1)'!$B$11))</f>
        <v>-0.500276647501151+0.865865622348531i</v>
      </c>
      <c r="H1453" s="41"/>
      <c r="I1453" s="41"/>
      <c r="J1453" s="41"/>
      <c r="K1453" s="41"/>
      <c r="L1453" s="41">
        <f t="shared" si="181"/>
        <v>3.8441547024621099E-4</v>
      </c>
      <c r="M1453" s="41"/>
      <c r="N1453" s="41"/>
    </row>
    <row r="1454" spans="1:14" x14ac:dyDescent="0.25">
      <c r="A1454" s="41">
        <f t="shared" si="183"/>
        <v>1.4519999999999772E-3</v>
      </c>
      <c r="B1454" s="41">
        <f t="shared" si="182"/>
        <v>0.26903093057970601</v>
      </c>
      <c r="C1454" s="41" t="str">
        <f t="shared" si="184"/>
        <v>0.784265533184626+0.620425316584224i</v>
      </c>
      <c r="D1454" s="41" t="str">
        <f>COMPLEX(COS($A1454*'Med(1)'!$B$11),SIN($A1454*'Med(1)'!$B$11))</f>
        <v>-0.444313849491222-0.89587119785731i</v>
      </c>
      <c r="E1454" s="41">
        <f>EXP(-(A1454-$A$1000)*'Med(2)'!$B$10)*$E$1000</f>
        <v>0.99999999999999434</v>
      </c>
      <c r="F1454" s="41" t="str">
        <f t="shared" si="185"/>
        <v>0.207361133476762-0.978264463385654i</v>
      </c>
      <c r="G1454" s="41" t="str">
        <f>COMPLEX(COS(-$A1454*'Med(1)'!$B$11),SIN(-$A1454*'Med(1)'!$B$11))</f>
        <v>-0.444313849491222+0.89587119785731i</v>
      </c>
      <c r="H1454" s="41"/>
      <c r="I1454" s="41"/>
      <c r="J1454" s="41"/>
      <c r="K1454" s="41"/>
      <c r="L1454" s="41">
        <f t="shared" si="181"/>
        <v>5.5029309258542304E-4</v>
      </c>
      <c r="M1454" s="41"/>
      <c r="N1454" s="41"/>
    </row>
    <row r="1455" spans="1:14" x14ac:dyDescent="0.25">
      <c r="A1455" s="41">
        <f t="shared" si="183"/>
        <v>1.4529999999999771E-3</v>
      </c>
      <c r="B1455" s="41">
        <f t="shared" si="182"/>
        <v>0.32961594941750699</v>
      </c>
      <c r="C1455" s="41" t="str">
        <f t="shared" si="184"/>
        <v>0.784265533184626+0.620425316584224i</v>
      </c>
      <c r="D1455" s="41" t="str">
        <f>COMPLEX(COS($A1455*'Med(1)'!$B$11),SIN($A1455*'Med(1)'!$B$11))</f>
        <v>-0.386559502807731-0.922264469004981i</v>
      </c>
      <c r="E1455" s="41">
        <f>EXP(-(A1455-$A$1000)*'Med(2)'!$B$10)*$E$1000</f>
        <v>0.99999999999999434</v>
      </c>
      <c r="F1455" s="41" t="str">
        <f t="shared" si="185"/>
        <v>0.269030930579706-0.963131537429549i</v>
      </c>
      <c r="G1455" s="41" t="str">
        <f>COMPLEX(COS(-$A1455*'Med(1)'!$B$11),SIN(-$A1455*'Med(1)'!$B$11))</f>
        <v>-0.386559502807731+0.922264469004981i</v>
      </c>
      <c r="H1455" s="41"/>
      <c r="I1455" s="41"/>
      <c r="J1455" s="41"/>
      <c r="K1455" s="41"/>
      <c r="L1455" s="41">
        <f t="shared" si="181"/>
        <v>7.1395183999817204E-4</v>
      </c>
      <c r="M1455" s="41"/>
      <c r="N1455" s="41"/>
    </row>
    <row r="1456" spans="1:14" x14ac:dyDescent="0.25">
      <c r="A1456" s="41">
        <f t="shared" si="183"/>
        <v>1.453999999999977E-3</v>
      </c>
      <c r="B1456" s="41">
        <f t="shared" si="182"/>
        <v>0.38887190093578999</v>
      </c>
      <c r="C1456" s="41" t="str">
        <f t="shared" si="184"/>
        <v>0.784265533184626+0.620425316584224i</v>
      </c>
      <c r="D1456" s="41" t="str">
        <f>COMPLEX(COS($A1456*'Med(1)'!$B$11),SIN($A1456*'Med(1)'!$B$11))</f>
        <v>-0.327246482755616-0.944939013653304i</v>
      </c>
      <c r="E1456" s="41">
        <f>EXP(-(A1456-$A$1000)*'Med(2)'!$B$10)*$E$1000</f>
        <v>0.99999999999999434</v>
      </c>
      <c r="F1456" s="41" t="str">
        <f t="shared" si="185"/>
        <v>0.329615949417507-0.944115102034485i</v>
      </c>
      <c r="G1456" s="41" t="str">
        <f>COMPLEX(COS(-$A1456*'Med(1)'!$B$11),SIN(-$A1456*'Med(1)'!$B$11))</f>
        <v>-0.327246482755616+0.944939013653304i</v>
      </c>
      <c r="H1456" s="41"/>
      <c r="I1456" s="41"/>
      <c r="J1456" s="41"/>
      <c r="K1456" s="41"/>
      <c r="L1456" s="41">
        <f t="shared" si="181"/>
        <v>8.7473181270378904E-4</v>
      </c>
      <c r="M1456" s="41"/>
      <c r="N1456" s="41"/>
    </row>
    <row r="1457" spans="1:14" x14ac:dyDescent="0.25">
      <c r="A1457" s="41">
        <f t="shared" si="183"/>
        <v>1.4549999999999769E-3</v>
      </c>
      <c r="B1457" s="41">
        <f t="shared" si="182"/>
        <v>0.44655985510465501</v>
      </c>
      <c r="C1457" s="41" t="str">
        <f t="shared" si="184"/>
        <v>0.784265533184626+0.620425316584224i</v>
      </c>
      <c r="D1457" s="41" t="str">
        <f>COMPLEX(COS($A1457*'Med(1)'!$B$11),SIN($A1457*'Med(1)'!$B$11))</f>
        <v>-0.266613949474768-0.96380340419894i</v>
      </c>
      <c r="E1457" s="41">
        <f>EXP(-(A1457-$A$1000)*'Med(2)'!$B$10)*$E$1000</f>
        <v>0.99999999999999434</v>
      </c>
      <c r="F1457" s="41" t="str">
        <f t="shared" si="185"/>
        <v>0.38887190093579-0.921291834687888i</v>
      </c>
      <c r="G1457" s="41" t="str">
        <f>COMPLEX(COS(-$A1457*'Med(1)'!$B$11),SIN(-$A1457*'Med(1)'!$B$11))</f>
        <v>-0.266613949474768+0.96380340419894i</v>
      </c>
      <c r="H1457" s="41"/>
      <c r="I1457" s="41"/>
      <c r="J1457" s="41"/>
      <c r="K1457" s="41"/>
      <c r="L1457" s="41">
        <f t="shared" si="181"/>
        <v>1.03198471862862E-3</v>
      </c>
      <c r="M1457" s="41"/>
      <c r="N1457" s="41"/>
    </row>
    <row r="1458" spans="1:14" x14ac:dyDescent="0.25">
      <c r="A1458" s="41">
        <f t="shared" si="183"/>
        <v>1.4559999999999768E-3</v>
      </c>
      <c r="B1458" s="41">
        <f t="shared" si="182"/>
        <v>0.50244720432502499</v>
      </c>
      <c r="C1458" s="41" t="str">
        <f t="shared" si="184"/>
        <v>0.784265533184626+0.620425316584224i</v>
      </c>
      <c r="D1458" s="41" t="str">
        <f>COMPLEX(COS($A1458*'Med(1)'!$B$11),SIN($A1458*'Med(1)'!$B$11))</f>
        <v>-0.204906383605842-0.978781576225041i</v>
      </c>
      <c r="E1458" s="41">
        <f>EXP(-(A1458-$A$1000)*'Med(2)'!$B$10)*$E$1000</f>
        <v>0.99999999999999434</v>
      </c>
      <c r="F1458" s="41" t="str">
        <f t="shared" si="185"/>
        <v>0.446559855104655-0.894753762668198i</v>
      </c>
      <c r="G1458" s="41" t="str">
        <f>COMPLEX(COS(-$A1458*'Med(1)'!$B$11),SIN(-$A1458*'Med(1)'!$B$11))</f>
        <v>-0.204906383605842+0.978781576225041i</v>
      </c>
      <c r="H1458" s="41"/>
      <c r="I1458" s="41"/>
      <c r="J1458" s="41"/>
      <c r="K1458" s="41"/>
      <c r="L1458" s="41">
        <f t="shared" si="181"/>
        <v>1.18507648742949E-3</v>
      </c>
      <c r="M1458" s="41"/>
      <c r="N1458" s="41"/>
    </row>
    <row r="1459" spans="1:14" x14ac:dyDescent="0.25">
      <c r="A1459" s="41">
        <f t="shared" si="183"/>
        <v>1.4569999999999768E-3</v>
      </c>
      <c r="B1459" s="41">
        <f t="shared" si="182"/>
        <v>0.55630860134182103</v>
      </c>
      <c r="C1459" s="41" t="str">
        <f t="shared" si="184"/>
        <v>0.784265533184626+0.620425316584224i</v>
      </c>
      <c r="D1459" s="41" t="str">
        <f>COMPLEX(COS($A1459*'Med(1)'!$B$11),SIN($A1459*'Med(1)'!$B$11))</f>
        <v>-0.142372600502898-0.989813135205854i</v>
      </c>
      <c r="E1459" s="41">
        <f>EXP(-(A1459-$A$1000)*'Med(2)'!$B$10)*$E$1000</f>
        <v>0.99999999999999434</v>
      </c>
      <c r="F1459" s="41" t="str">
        <f t="shared" si="185"/>
        <v>0.502447204325025-0.86460789197529i</v>
      </c>
      <c r="G1459" s="41" t="str">
        <f>COMPLEX(COS(-$A1459*'Med(1)'!$B$11),SIN(-$A1459*'Med(1)'!$B$11))</f>
        <v>-0.142372600502898+0.989813135205854i</v>
      </c>
      <c r="H1459" s="41"/>
      <c r="I1459" s="41"/>
      <c r="J1459" s="41"/>
      <c r="K1459" s="41"/>
      <c r="L1459" s="41">
        <f t="shared" si="181"/>
        <v>1.33338982717272E-3</v>
      </c>
      <c r="M1459" s="41"/>
      <c r="N1459" s="41"/>
    </row>
    <row r="1460" spans="1:14" x14ac:dyDescent="0.25">
      <c r="A1460" s="41">
        <f t="shared" si="183"/>
        <v>1.4579999999999767E-3</v>
      </c>
      <c r="B1460" s="41">
        <f t="shared" si="182"/>
        <v>0.60792686788232597</v>
      </c>
      <c r="C1460" s="41" t="str">
        <f t="shared" si="184"/>
        <v>0.784265533184626+0.620425316584224i</v>
      </c>
      <c r="D1460" s="41" t="str">
        <f>COMPLEX(COS($A1460*'Med(1)'!$B$11),SIN($A1460*'Med(1)'!$B$11))</f>
        <v>-0.0792647469678255-0.99685360002767i</v>
      </c>
      <c r="E1460" s="41">
        <f>EXP(-(A1460-$A$1000)*'Med(2)'!$B$10)*$E$1000</f>
        <v>0.99999999999999434</v>
      </c>
      <c r="F1460" s="41" t="str">
        <f t="shared" si="185"/>
        <v>0.556308601341821-0.830975775864191i</v>
      </c>
      <c r="G1460" s="41" t="str">
        <f>COMPLEX(COS(-$A1460*'Med(1)'!$B$11),SIN(-$A1460*'Med(1)'!$B$11))</f>
        <v>-0.0792647469678255+0.99685360002767i</v>
      </c>
      <c r="H1460" s="41"/>
      <c r="I1460" s="41"/>
      <c r="J1460" s="41"/>
      <c r="K1460" s="41"/>
      <c r="L1460" s="41">
        <f t="shared" ref="L1460:L1523" si="186">IMREAL(IMDIV(F1460,$P$28))</f>
        <v>1.47632671335957E-3</v>
      </c>
      <c r="M1460" s="41"/>
      <c r="N1460" s="41"/>
    </row>
    <row r="1461" spans="1:14" x14ac:dyDescent="0.25">
      <c r="A1461" s="41">
        <f t="shared" si="183"/>
        <v>1.4589999999999766E-3</v>
      </c>
      <c r="B1461" s="41">
        <f t="shared" si="182"/>
        <v>0.65709387035570399</v>
      </c>
      <c r="C1461" s="41" t="str">
        <f t="shared" si="184"/>
        <v>0.784265533184626+0.620425316584224i</v>
      </c>
      <c r="D1461" s="41" t="str">
        <f>COMPLEX(COS($A1461*'Med(1)'!$B$11),SIN($A1461*'Med(1)'!$B$11))</f>
        <v>-0.0158372845516571-0.999874582344221i</v>
      </c>
      <c r="E1461" s="41">
        <f>EXP(-(A1461-$A$1000)*'Med(2)'!$B$10)*$E$1000</f>
        <v>0.99999999999999434</v>
      </c>
      <c r="F1461" s="41" t="str">
        <f t="shared" si="185"/>
        <v>0.607926867882326-0.793993024721737i</v>
      </c>
      <c r="G1461" s="41" t="str">
        <f>COMPLEX(COS(-$A1461*'Med(1)'!$B$11),SIN(-$A1461*'Med(1)'!$B$11))</f>
        <v>-0.0158372845516571+0.999874582344221i</v>
      </c>
      <c r="H1461" s="41"/>
      <c r="I1461" s="41"/>
      <c r="J1461" s="41"/>
      <c r="K1461" s="41"/>
      <c r="L1461" s="41">
        <f t="shared" si="186"/>
        <v>1.6133108002625101E-3</v>
      </c>
      <c r="M1461" s="41"/>
      <c r="N1461" s="41"/>
    </row>
    <row r="1462" spans="1:14" x14ac:dyDescent="0.25">
      <c r="A1462" s="41">
        <f t="shared" si="183"/>
        <v>1.4599999999999765E-3</v>
      </c>
      <c r="B1462" s="41">
        <f t="shared" si="182"/>
        <v>0.70361135908290195</v>
      </c>
      <c r="C1462" s="41" t="str">
        <f t="shared" si="184"/>
        <v>0.784265533184626+0.620425316584224i</v>
      </c>
      <c r="D1462" s="41" t="str">
        <f>COMPLEX(COS($A1462*'Med(1)'!$B$11),SIN($A1462*'Med(1)'!$B$11))</f>
        <v>0.0476540364774356-0.998863901043284i</v>
      </c>
      <c r="E1462" s="41">
        <f>EXP(-(A1462-$A$1000)*'Med(2)'!$B$10)*$E$1000</f>
        <v>0.99999999999999434</v>
      </c>
      <c r="F1462" s="41" t="str">
        <f t="shared" si="185"/>
        <v>0.657093870355704-0.753808759262553i</v>
      </c>
      <c r="G1462" s="41" t="str">
        <f>COMPLEX(COS(-$A1462*'Med(1)'!$B$11),SIN(-$A1462*'Med(1)'!$B$11))</f>
        <v>0.0476540364774356+0.998863901043284i</v>
      </c>
      <c r="H1462" s="41"/>
      <c r="I1462" s="41"/>
      <c r="J1462" s="41"/>
      <c r="K1462" s="41"/>
      <c r="L1462" s="41">
        <f t="shared" si="186"/>
        <v>1.74378974484863E-3</v>
      </c>
      <c r="M1462" s="41"/>
      <c r="N1462" s="41"/>
    </row>
    <row r="1463" spans="1:14" x14ac:dyDescent="0.25">
      <c r="A1463" s="41">
        <f t="shared" si="183"/>
        <v>1.4609999999999764E-3</v>
      </c>
      <c r="B1463" s="41">
        <f t="shared" si="182"/>
        <v>0.74729176767288397</v>
      </c>
      <c r="C1463" s="41" t="str">
        <f t="shared" si="184"/>
        <v>0.784265533184626+0.620425316584224i</v>
      </c>
      <c r="D1463" s="41" t="str">
        <f>COMPLEX(COS($A1463*'Med(1)'!$B$11),SIN($A1463*'Med(1)'!$B$11))</f>
        <v>0.110953208362555-0.993825631362995i</v>
      </c>
      <c r="E1463" s="41">
        <f>EXP(-(A1463-$A$1000)*'Med(2)'!$B$10)*$E$1000</f>
        <v>0.99999999999999434</v>
      </c>
      <c r="F1463" s="41" t="str">
        <f t="shared" si="185"/>
        <v>0.703611359082902-0.710585009249069i</v>
      </c>
      <c r="G1463" s="41" t="str">
        <f>COMPLEX(COS(-$A1463*'Med(1)'!$B$11),SIN(-$A1463*'Med(1)'!$B$11))</f>
        <v>0.110953208362555+0.993825631362995i</v>
      </c>
      <c r="H1463" s="41"/>
      <c r="I1463" s="41"/>
      <c r="J1463" s="41"/>
      <c r="K1463" s="41"/>
      <c r="L1463" s="41">
        <f t="shared" si="186"/>
        <v>1.8672374339203401E-3</v>
      </c>
      <c r="M1463" s="41"/>
      <c r="N1463" s="41"/>
    </row>
    <row r="1464" spans="1:14" x14ac:dyDescent="0.25">
      <c r="A1464" s="41">
        <f t="shared" si="183"/>
        <v>1.4619999999999763E-3</v>
      </c>
      <c r="B1464" s="41">
        <f t="shared" si="182"/>
        <v>0.78795896932214105</v>
      </c>
      <c r="C1464" s="41" t="str">
        <f t="shared" si="184"/>
        <v>0.784265533184626+0.620425316584224i</v>
      </c>
      <c r="D1464" s="41" t="str">
        <f>COMPLEX(COS($A1464*'Med(1)'!$B$11),SIN($A1464*'Med(1)'!$B$11))</f>
        <v>0.173804998124644-0.984780088459801i</v>
      </c>
      <c r="E1464" s="41">
        <f>EXP(-(A1464-$A$1000)*'Med(2)'!$B$10)*$E$1000</f>
        <v>0.99999999999999434</v>
      </c>
      <c r="F1464" s="41" t="str">
        <f t="shared" si="185"/>
        <v>0.747291767672884-0.664496060160122i</v>
      </c>
      <c r="G1464" s="41" t="str">
        <f>COMPLEX(COS(-$A1464*'Med(1)'!$B$11),SIN(-$A1464*'Med(1)'!$B$11))</f>
        <v>0.173804998124644+0.984780088459801i</v>
      </c>
      <c r="H1464" s="41"/>
      <c r="I1464" s="41"/>
      <c r="J1464" s="41"/>
      <c r="K1464" s="41"/>
      <c r="L1464" s="41">
        <f t="shared" si="186"/>
        <v>1.9831561054927602E-3</v>
      </c>
      <c r="M1464" s="41"/>
      <c r="N1464" s="41"/>
    </row>
    <row r="1465" spans="1:14" x14ac:dyDescent="0.25">
      <c r="A1465" s="41">
        <f t="shared" si="183"/>
        <v>1.4629999999999763E-3</v>
      </c>
      <c r="B1465" s="41">
        <f t="shared" si="182"/>
        <v>0.82544898698774105</v>
      </c>
      <c r="C1465" s="41" t="str">
        <f t="shared" si="184"/>
        <v>0.784265533184626+0.620425316584224i</v>
      </c>
      <c r="D1465" s="41" t="str">
        <f>COMPLEX(COS($A1465*'Med(1)'!$B$11),SIN($A1465*'Med(1)'!$B$11))</f>
        <v>0.235955976705161-0.971763745494302i</v>
      </c>
      <c r="E1465" s="41">
        <f>EXP(-(A1465-$A$1000)*'Med(2)'!$B$10)*$E$1000</f>
        <v>0.99999999999999434</v>
      </c>
      <c r="F1465" s="41" t="str">
        <f t="shared" si="185"/>
        <v>0.787958969322141-0.615727750442335i</v>
      </c>
      <c r="G1465" s="41" t="str">
        <f>COMPLEX(COS(-$A1465*'Med(1)'!$B$11),SIN(-$A1465*'Med(1)'!$B$11))</f>
        <v>0.235955976705161+0.971763745494302i</v>
      </c>
      <c r="H1465" s="41"/>
      <c r="I1465" s="41"/>
      <c r="J1465" s="41"/>
      <c r="K1465" s="41"/>
      <c r="L1465" s="41">
        <f t="shared" si="186"/>
        <v>2.0910783558544602E-3</v>
      </c>
      <c r="M1465" s="41"/>
      <c r="N1465" s="41"/>
    </row>
    <row r="1466" spans="1:14" x14ac:dyDescent="0.25">
      <c r="A1466" s="41">
        <f t="shared" si="183"/>
        <v>1.4639999999999762E-3</v>
      </c>
      <c r="B1466" s="41">
        <f t="shared" si="182"/>
        <v>0.85961065457054797</v>
      </c>
      <c r="C1466" s="41" t="str">
        <f t="shared" si="184"/>
        <v>0.784265533184626+0.620425316584224i</v>
      </c>
      <c r="D1466" s="41" t="str">
        <f>COMPLEX(COS($A1466*'Med(1)'!$B$11),SIN($A1466*'Med(1)'!$B$11))</f>
        <v>0.297155540834897-0.954829086565297i</v>
      </c>
      <c r="E1466" s="41">
        <f>EXP(-(A1466-$A$1000)*'Med(2)'!$B$10)*$E$1000</f>
        <v>0.99999999999999434</v>
      </c>
      <c r="F1466" s="41" t="str">
        <f t="shared" si="185"/>
        <v>0.825448986987741-0.564476722178072i</v>
      </c>
      <c r="G1466" s="41" t="str">
        <f>COMPLEX(COS(-$A1466*'Med(1)'!$B$11),SIN(-$A1466*'Med(1)'!$B$11))</f>
        <v>0.297155540834897+0.954829086565297i</v>
      </c>
      <c r="H1466" s="41"/>
      <c r="I1466" s="41"/>
      <c r="J1466" s="41"/>
      <c r="K1466" s="41"/>
      <c r="L1466" s="41">
        <f t="shared" si="186"/>
        <v>2.19056902421829E-3</v>
      </c>
      <c r="M1466" s="41"/>
      <c r="N1466" s="41"/>
    </row>
    <row r="1467" spans="1:14" x14ac:dyDescent="0.25">
      <c r="A1467" s="41">
        <f t="shared" si="183"/>
        <v>1.4649999999999761E-3</v>
      </c>
      <c r="B1467" s="41">
        <f t="shared" si="182"/>
        <v>0.890306226442524</v>
      </c>
      <c r="C1467" s="41" t="str">
        <f t="shared" si="184"/>
        <v>0.784265533184626+0.620425316584224i</v>
      </c>
      <c r="D1467" s="41" t="str">
        <f>COMPLEX(COS($A1467*'Med(1)'!$B$11),SIN($A1467*'Med(1)'!$B$11))</f>
        <v>0.357156923508805-0.934044395085012i</v>
      </c>
      <c r="E1467" s="41">
        <f>EXP(-(A1467-$A$1000)*'Med(2)'!$B$10)*$E$1000</f>
        <v>0.99999999999999434</v>
      </c>
      <c r="F1467" s="41" t="str">
        <f t="shared" si="185"/>
        <v>0.859610654570548-0.510949628191258i</v>
      </c>
      <c r="G1467" s="41" t="str">
        <f>COMPLEX(COS(-$A1467*'Med(1)'!$B$11),SIN(-$A1467*'Med(1)'!$B$11))</f>
        <v>0.357156923508805+0.934044395085012i</v>
      </c>
      <c r="H1467" s="41"/>
      <c r="I1467" s="41"/>
      <c r="J1467" s="41"/>
      <c r="K1467" s="41"/>
      <c r="L1467" s="41">
        <f t="shared" si="186"/>
        <v>2.2812269473633899E-3</v>
      </c>
      <c r="M1467" s="41"/>
      <c r="N1467" s="41"/>
    </row>
    <row r="1468" spans="1:14" x14ac:dyDescent="0.25">
      <c r="A1468" s="41">
        <f t="shared" si="183"/>
        <v>1.465999999999976E-3</v>
      </c>
      <c r="B1468" s="41">
        <f t="shared" si="182"/>
        <v>0.917411932860412</v>
      </c>
      <c r="C1468" s="41" t="str">
        <f t="shared" si="184"/>
        <v>0.784265533184626+0.620425316584224i</v>
      </c>
      <c r="D1468" s="41" t="str">
        <f>COMPLEX(COS($A1468*'Med(1)'!$B$11),SIN($A1468*'Med(1)'!$B$11))</f>
        <v>0.415718188992359-0.909493478448808i</v>
      </c>
      <c r="E1468" s="41">
        <f>EXP(-(A1468-$A$1000)*'Med(2)'!$B$10)*$E$1000</f>
        <v>0.99999999999999434</v>
      </c>
      <c r="F1468" s="41" t="str">
        <f t="shared" si="185"/>
        <v>0.890306226442524-0.455362298788187i</v>
      </c>
      <c r="G1468" s="41" t="str">
        <f>COMPLEX(COS(-$A1468*'Med(1)'!$B$11),SIN(-$A1468*'Med(1)'!$B$11))</f>
        <v>0.415718188992359+0.909493478448808i</v>
      </c>
      <c r="H1468" s="41"/>
      <c r="I1468" s="41"/>
      <c r="J1468" s="41"/>
      <c r="K1468" s="41"/>
      <c r="L1468" s="41">
        <f t="shared" si="186"/>
        <v>2.36268657719321E-3</v>
      </c>
      <c r="M1468" s="41"/>
      <c r="N1468" s="41"/>
    </row>
    <row r="1469" spans="1:14" x14ac:dyDescent="0.25">
      <c r="A1469" s="41">
        <f t="shared" si="183"/>
        <v>1.4669999999999759E-3</v>
      </c>
      <c r="B1469" s="41">
        <f t="shared" si="182"/>
        <v>0.94081847902633298</v>
      </c>
      <c r="C1469" s="41" t="str">
        <f t="shared" si="184"/>
        <v>0.784265533184626+0.620425316584224i</v>
      </c>
      <c r="D1469" s="41" t="str">
        <f>COMPLEX(COS($A1469*'Med(1)'!$B$11),SIN($A1469*'Med(1)'!$B$11))</f>
        <v>0.472603208347352-0.881275330109603i</v>
      </c>
      <c r="E1469" s="41">
        <f>EXP(-(A1469-$A$1000)*'Med(2)'!$B$10)*$E$1000</f>
        <v>0.99999999999999434</v>
      </c>
      <c r="F1469" s="41" t="str">
        <f t="shared" si="185"/>
        <v>0.917411932860412-0.397938871493237i</v>
      </c>
      <c r="G1469" s="41" t="str">
        <f>COMPLEX(COS(-$A1469*'Med(1)'!$B$11),SIN(-$A1469*'Med(1)'!$B$11))</f>
        <v>0.472603208347352+0.881275330109603i</v>
      </c>
      <c r="H1469" s="41"/>
      <c r="I1469" s="41"/>
      <c r="J1469" s="41"/>
      <c r="K1469" s="41"/>
      <c r="L1469" s="41">
        <f t="shared" si="186"/>
        <v>2.4346194546872599E-3</v>
      </c>
      <c r="M1469" s="41"/>
      <c r="N1469" s="41"/>
    </row>
    <row r="1470" spans="1:14" x14ac:dyDescent="0.25">
      <c r="A1470" s="41">
        <f t="shared" si="183"/>
        <v>1.4679999999999758E-3</v>
      </c>
      <c r="B1470" s="41">
        <f t="shared" si="182"/>
        <v>0.96043148578288196</v>
      </c>
      <c r="C1470" s="41" t="str">
        <f t="shared" si="184"/>
        <v>0.784265533184626+0.620425316584224i</v>
      </c>
      <c r="D1470" s="41" t="str">
        <f>COMPLEX(COS($A1470*'Med(1)'!$B$11),SIN($A1470*'Med(1)'!$B$11))</f>
        <v>0.527582611543832-0.849503730419467i</v>
      </c>
      <c r="E1470" s="41">
        <f>EXP(-(A1470-$A$1000)*'Med(2)'!$B$10)*$E$1000</f>
        <v>0.99999999999999434</v>
      </c>
      <c r="F1470" s="41" t="str">
        <f t="shared" si="185"/>
        <v>0.940818479026333-0.338910887288336i</v>
      </c>
      <c r="G1470" s="41" t="str">
        <f>COMPLEX(COS(-$A1470*'Med(1)'!$B$11),SIN(-$A1470*'Med(1)'!$B$11))</f>
        <v>0.527582611543832+0.849503730419467i</v>
      </c>
      <c r="H1470" s="41"/>
      <c r="I1470" s="41"/>
      <c r="J1470" s="41"/>
      <c r="K1470" s="41"/>
      <c r="L1470" s="41">
        <f t="shared" si="186"/>
        <v>2.4967355343036598E-3</v>
      </c>
      <c r="M1470" s="41"/>
      <c r="N1470" s="41"/>
    </row>
    <row r="1471" spans="1:14" x14ac:dyDescent="0.25">
      <c r="A1471" s="41">
        <f t="shared" si="183"/>
        <v>1.4689999999999758E-3</v>
      </c>
      <c r="B1471" s="41">
        <f t="shared" si="182"/>
        <v>0.97617187016589202</v>
      </c>
      <c r="C1471" s="41" t="str">
        <f t="shared" si="184"/>
        <v>0.784265533184626+0.620425316584224i</v>
      </c>
      <c r="D1471" s="41" t="str">
        <f>COMPLEX(COS($A1471*'Med(1)'!$B$11),SIN($A1471*'Med(1)'!$B$11))</f>
        <v>0.580434712318849-0.814306787848004i</v>
      </c>
      <c r="E1471" s="41">
        <f>EXP(-(A1471-$A$1000)*'Med(2)'!$B$10)*$E$1000</f>
        <v>0.99999999999999423</v>
      </c>
      <c r="F1471" s="41" t="str">
        <f t="shared" si="185"/>
        <v>0.960431485782882-0.278516357000578i</v>
      </c>
      <c r="G1471" s="41" t="str">
        <f>COMPLEX(COS(-$A1471*'Med(1)'!$B$11),SIN(-$A1471*'Med(1)'!$B$11))</f>
        <v>0.580434712318849+0.814306787848004i</v>
      </c>
      <c r="H1471" s="41"/>
      <c r="I1471" s="41"/>
      <c r="J1471" s="41"/>
      <c r="K1471" s="41"/>
      <c r="L1471" s="41">
        <f t="shared" si="186"/>
        <v>2.5487843534917E-3</v>
      </c>
      <c r="M1471" s="41"/>
      <c r="N1471" s="41"/>
    </row>
    <row r="1472" spans="1:14" x14ac:dyDescent="0.25">
      <c r="A1472" s="41">
        <f t="shared" si="183"/>
        <v>1.4699999999999757E-3</v>
      </c>
      <c r="B1472" s="41">
        <f t="shared" si="182"/>
        <v>0.98797616428032797</v>
      </c>
      <c r="C1472" s="41" t="str">
        <f t="shared" si="184"/>
        <v>0.784265533184626+0.620425316584224i</v>
      </c>
      <c r="D1472" s="41" t="str">
        <f>COMPLEX(COS($A1472*'Med(1)'!$B$11),SIN($A1472*'Med(1)'!$B$11))</f>
        <v>0.630946402053017-0.775826422427306i</v>
      </c>
      <c r="E1472" s="41">
        <f>EXP(-(A1472-$A$1000)*'Med(2)'!$B$10)*$E$1000</f>
        <v>0.99999999999999423</v>
      </c>
      <c r="F1472" s="41" t="str">
        <f t="shared" si="185"/>
        <v>0.976171870165892-0.216998801602251i</v>
      </c>
      <c r="G1472" s="41" t="str">
        <f>COMPLEX(COS(-$A1472*'Med(1)'!$B$11),SIN(-$A1472*'Med(1)'!$B$11))</f>
        <v>0.630946402053017+0.775826422427306i</v>
      </c>
      <c r="H1472" s="41"/>
      <c r="I1472" s="41"/>
      <c r="J1472" s="41"/>
      <c r="K1472" s="41"/>
      <c r="L1472" s="41">
        <f t="shared" si="186"/>
        <v>2.5905560425993901E-3</v>
      </c>
      <c r="M1472" s="41"/>
      <c r="N1472" s="41"/>
    </row>
    <row r="1473" spans="1:14" x14ac:dyDescent="0.25">
      <c r="A1473" s="41">
        <f t="shared" si="183"/>
        <v>1.4709999999999756E-3</v>
      </c>
      <c r="B1473" s="41">
        <f t="shared" si="182"/>
        <v>0.99579677121357901</v>
      </c>
      <c r="C1473" s="41" t="str">
        <f t="shared" si="184"/>
        <v>0.784265533184626+0.620425316584224i</v>
      </c>
      <c r="D1473" s="41" t="str">
        <f>COMPLEX(COS($A1473*'Med(1)'!$B$11),SIN($A1473*'Med(1)'!$B$11))</f>
        <v>0.678914009060563-0.734217793506337i</v>
      </c>
      <c r="E1473" s="41">
        <f>EXP(-(A1473-$A$1000)*'Med(2)'!$B$10)*$E$1000</f>
        <v>0.99999999999999423</v>
      </c>
      <c r="F1473" s="41" t="str">
        <f t="shared" si="185"/>
        <v>0.987976164280328-0.154606270293022i</v>
      </c>
      <c r="G1473" s="41" t="str">
        <f>COMPLEX(COS(-$A1473*'Med(1)'!$B$11),SIN(-$A1473*'Med(1)'!$B$11))</f>
        <v>0.678914009060563+0.734217793506337i</v>
      </c>
      <c r="H1473" s="41"/>
      <c r="I1473" s="41"/>
      <c r="J1473" s="41"/>
      <c r="K1473" s="41"/>
      <c r="L1473" s="41">
        <f t="shared" si="186"/>
        <v>2.6218821711033601E-3</v>
      </c>
      <c r="M1473" s="41"/>
      <c r="N1473" s="41"/>
    </row>
    <row r="1474" spans="1:14" x14ac:dyDescent="0.25">
      <c r="A1474" s="41">
        <f t="shared" si="183"/>
        <v>1.4719999999999755E-3</v>
      </c>
      <c r="B1474" s="41">
        <f t="shared" ref="B1474:B1537" si="187">IMREAL(F1475)</f>
        <v>0.999602156954288</v>
      </c>
      <c r="C1474" s="41" t="str">
        <f t="shared" si="184"/>
        <v>0.784265533184626+0.620425316584224i</v>
      </c>
      <c r="D1474" s="41" t="str">
        <f>COMPLEX(COS($A1474*'Med(1)'!$B$11),SIN($A1474*'Med(1)'!$B$11))</f>
        <v>0.724144119828004-0.689648674122212i</v>
      </c>
      <c r="E1474" s="41">
        <f>EXP(-(A1474-$A$1000)*'Med(2)'!$B$10)*$E$1000</f>
        <v>0.99999999999999423</v>
      </c>
      <c r="F1474" s="41" t="str">
        <f t="shared" si="185"/>
        <v>0.995796771213579-0.0915903403236328i</v>
      </c>
      <c r="G1474" s="41" t="str">
        <f>COMPLEX(COS(-$A1474*'Med(1)'!$B$11),SIN(-$A1474*'Med(1)'!$B$11))</f>
        <v>0.724144119828004+0.689648674122212i</v>
      </c>
      <c r="H1474" s="41"/>
      <c r="I1474" s="41"/>
      <c r="J1474" s="41"/>
      <c r="K1474" s="41"/>
      <c r="L1474" s="41">
        <f t="shared" si="186"/>
        <v>2.64263642674923E-3</v>
      </c>
      <c r="M1474" s="41"/>
      <c r="N1474" s="41"/>
    </row>
    <row r="1475" spans="1:14" x14ac:dyDescent="0.25">
      <c r="A1475" s="41">
        <f t="shared" ref="A1475:A1538" si="188">A1474+$O$3</f>
        <v>1.4729999999999754E-3</v>
      </c>
      <c r="B1475" s="41">
        <f t="shared" si="187"/>
        <v>0.99937697754280996</v>
      </c>
      <c r="C1475" s="41" t="str">
        <f t="shared" si="184"/>
        <v>0.784265533184626+0.620425316584224i</v>
      </c>
      <c r="D1475" s="41" t="str">
        <f>COMPLEX(COS($A1475*'Med(1)'!$B$11),SIN($A1475*'Med(1)'!$B$11))</f>
        <v>0.766454358890253-0.642298774510843i</v>
      </c>
      <c r="E1475" s="41">
        <f>EXP(-(A1475-$A$1000)*'Med(2)'!$B$10)*$E$1000</f>
        <v>0.99999999999999423</v>
      </c>
      <c r="F1475" s="41" t="str">
        <f t="shared" si="185"/>
        <v>0.999602156954288-0.0282051025937339i</v>
      </c>
      <c r="G1475" s="41" t="str">
        <f>COMPLEX(COS(-$A1475*'Med(1)'!$B$11),SIN(-$A1475*'Med(1)'!$B$11))</f>
        <v>0.766454358890253+0.642298774510843i</v>
      </c>
      <c r="H1475" s="41"/>
      <c r="I1475" s="41"/>
      <c r="J1475" s="41"/>
      <c r="K1475" s="41"/>
      <c r="L1475" s="41">
        <f t="shared" si="186"/>
        <v>2.6527351248640798E-3</v>
      </c>
      <c r="M1475" s="41"/>
      <c r="N1475" s="41"/>
    </row>
    <row r="1476" spans="1:14" x14ac:dyDescent="0.25">
      <c r="A1476" s="41">
        <f t="shared" si="188"/>
        <v>1.4739999999999753E-3</v>
      </c>
      <c r="B1476" s="41">
        <f t="shared" si="187"/>
        <v>0.99512214094065998</v>
      </c>
      <c r="C1476" s="41" t="str">
        <f t="shared" si="184"/>
        <v>0.784265533184626+0.620425316584224i</v>
      </c>
      <c r="D1476" s="41" t="str">
        <f>COMPLEX(COS($A1476*'Med(1)'!$B$11),SIN($A1476*'Med(1)'!$B$11))</f>
        <v>0.805674124199326-0.592359017484877i</v>
      </c>
      <c r="E1476" s="41">
        <f>EXP(-(A1476-$A$1000)*'Med(2)'!$B$10)*$E$1000</f>
        <v>0.99999999999999423</v>
      </c>
      <c r="F1476" s="41" t="str">
        <f t="shared" si="185"/>
        <v>0.99937697754281+0.0352938628855853i</v>
      </c>
      <c r="G1476" s="41" t="str">
        <f>COMPLEX(COS(-$A1476*'Med(1)'!$B$11),SIN(-$A1476*'Med(1)'!$B$11))</f>
        <v>0.805674124199326+0.592359017484877i</v>
      </c>
      <c r="H1476" s="41"/>
      <c r="I1476" s="41"/>
      <c r="J1476" s="41"/>
      <c r="K1476" s="41"/>
      <c r="L1476" s="41">
        <f t="shared" si="186"/>
        <v>2.65213754578717E-3</v>
      </c>
      <c r="M1476" s="41"/>
      <c r="N1476" s="41"/>
    </row>
    <row r="1477" spans="1:14" x14ac:dyDescent="0.25">
      <c r="A1477" s="41">
        <f t="shared" si="188"/>
        <v>1.4749999999999752E-3</v>
      </c>
      <c r="B1477" s="41">
        <f t="shared" si="187"/>
        <v>0.98685480336945497</v>
      </c>
      <c r="C1477" s="41" t="str">
        <f t="shared" si="184"/>
        <v>0.784265533184626+0.620425316584224i</v>
      </c>
      <c r="D1477" s="41" t="str">
        <f>COMPLEX(COS($A1477*'Med(1)'!$B$11),SIN($A1477*'Med(1)'!$B$11))</f>
        <v>0.841645275020701-0.540030768600576i</v>
      </c>
      <c r="E1477" s="41">
        <f>EXP(-(A1477-$A$1000)*'Med(2)'!$B$10)*$E$1000</f>
        <v>0.99999999999999423</v>
      </c>
      <c r="F1477" s="41" t="str">
        <f t="shared" si="185"/>
        <v>0.99512214094066+0.0986505175336998i</v>
      </c>
      <c r="G1477" s="41" t="str">
        <f>COMPLEX(COS(-$A1477*'Med(1)'!$B$11),SIN(-$A1477*'Med(1)'!$B$11))</f>
        <v>0.841645275020701+0.540030768600576i</v>
      </c>
      <c r="H1477" s="41"/>
      <c r="I1477" s="41"/>
      <c r="J1477" s="41"/>
      <c r="K1477" s="41"/>
      <c r="L1477" s="41">
        <f t="shared" si="186"/>
        <v>2.6408460990585401E-3</v>
      </c>
      <c r="M1477" s="41"/>
      <c r="N1477" s="41"/>
    </row>
    <row r="1478" spans="1:14" x14ac:dyDescent="0.25">
      <c r="A1478" s="41">
        <f t="shared" si="188"/>
        <v>1.4759999999999752E-3</v>
      </c>
      <c r="B1478" s="41">
        <f t="shared" si="187"/>
        <v>0.97460830013413502</v>
      </c>
      <c r="C1478" s="41" t="str">
        <f t="shared" si="184"/>
        <v>0.784265533184626+0.620425316584224i</v>
      </c>
      <c r="D1478" s="41" t="str">
        <f>COMPLEX(COS($A1478*'Med(1)'!$B$11),SIN($A1478*'Med(1)'!$B$11))</f>
        <v>0.874222769583539-0.485525024217792i</v>
      </c>
      <c r="E1478" s="41">
        <f>EXP(-(A1478-$A$1000)*'Med(2)'!$B$10)*$E$1000</f>
        <v>0.99999999999999423</v>
      </c>
      <c r="F1478" s="41" t="str">
        <f t="shared" si="185"/>
        <v>0.986854803369455+0.161609396591358i</v>
      </c>
      <c r="G1478" s="41" t="str">
        <f>COMPLEX(COS(-$A1478*'Med(1)'!$B$11),SIN(-$A1478*'Med(1)'!$B$11))</f>
        <v>0.874222769583539+0.485525024217792i</v>
      </c>
      <c r="H1478" s="41"/>
      <c r="I1478" s="41"/>
      <c r="J1478" s="41"/>
      <c r="K1478" s="41"/>
      <c r="L1478" s="41">
        <f t="shared" si="186"/>
        <v>2.6189063137032698E-3</v>
      </c>
      <c r="M1478" s="41"/>
      <c r="N1478" s="41"/>
    </row>
    <row r="1479" spans="1:14" x14ac:dyDescent="0.25">
      <c r="A1479" s="41">
        <f t="shared" si="188"/>
        <v>1.4769999999999751E-3</v>
      </c>
      <c r="B1479" s="41">
        <f t="shared" si="187"/>
        <v>0.95843201120935495</v>
      </c>
      <c r="C1479" s="41" t="str">
        <f t="shared" si="184"/>
        <v>0.784265533184626+0.620425316584224i</v>
      </c>
      <c r="D1479" s="41" t="str">
        <f>COMPLEX(COS($A1479*'Med(1)'!$B$11),SIN($A1479*'Med(1)'!$B$11))</f>
        <v>0.903275249913638-0.429061560726959i</v>
      </c>
      <c r="E1479" s="41">
        <f>EXP(-(A1479-$A$1000)*'Med(2)'!$B$10)*$E$1000</f>
        <v>0.99999999999999423</v>
      </c>
      <c r="F1479" s="41" t="str">
        <f t="shared" si="185"/>
        <v>0.974608300134135+0.223916639197805i</v>
      </c>
      <c r="G1479" s="41" t="str">
        <f>COMPLEX(COS(-$A1479*'Med(1)'!$B$11),SIN(-$A1479*'Med(1)'!$B$11))</f>
        <v>0.903275249913638+0.429061560726959i</v>
      </c>
      <c r="H1479" s="41"/>
      <c r="I1479" s="41"/>
      <c r="J1479" s="41"/>
      <c r="K1479" s="41"/>
      <c r="L1479" s="41">
        <f t="shared" si="186"/>
        <v>2.5864066546508299E-3</v>
      </c>
      <c r="M1479" s="41"/>
      <c r="N1479" s="41"/>
    </row>
    <row r="1480" spans="1:14" x14ac:dyDescent="0.25">
      <c r="A1480" s="41">
        <f t="shared" si="188"/>
        <v>1.477999999999975E-3</v>
      </c>
      <c r="B1480" s="41">
        <f t="shared" si="187"/>
        <v>0.93839116213107099</v>
      </c>
      <c r="C1480" s="41" t="str">
        <f t="shared" si="184"/>
        <v>0.784265533184626+0.620425316584224i</v>
      </c>
      <c r="D1480" s="41" t="str">
        <f>COMPLEX(COS($A1480*'Med(1)'!$B$11),SIN($A1480*'Med(1)'!$B$11))</f>
        <v>0.928685571491072-0.370868048373409i</v>
      </c>
      <c r="E1480" s="41">
        <f>EXP(-(A1480-$A$1000)*'Med(2)'!$B$10)*$E$1000</f>
        <v>0.99999999999999423</v>
      </c>
      <c r="F1480" s="41" t="str">
        <f t="shared" si="185"/>
        <v>0.958432011209355+0.285321012000835i</v>
      </c>
      <c r="G1480" s="41" t="str">
        <f>COMPLEX(COS(-$A1480*'Med(1)'!$B$11),SIN(-$A1480*'Med(1)'!$B$11))</f>
        <v>0.928685571491072+0.370868048373409i</v>
      </c>
      <c r="H1480" s="41"/>
      <c r="I1480" s="41"/>
      <c r="J1480" s="41"/>
      <c r="K1480" s="41"/>
      <c r="L1480" s="41">
        <f t="shared" si="186"/>
        <v>2.5434781660294498E-3</v>
      </c>
      <c r="M1480" s="41"/>
      <c r="N1480" s="41"/>
    </row>
    <row r="1481" spans="1:14" x14ac:dyDescent="0.25">
      <c r="A1481" s="41">
        <f t="shared" si="188"/>
        <v>1.4789999999999749E-3</v>
      </c>
      <c r="B1481" s="41">
        <f t="shared" si="187"/>
        <v>0.91456656099613398</v>
      </c>
      <c r="C1481" s="41" t="str">
        <f t="shared" si="184"/>
        <v>0.784265533184626+0.620425316584224i</v>
      </c>
      <c r="D1481" s="41" t="str">
        <f>COMPLEX(COS($A1481*'Med(1)'!$B$11),SIN($A1481*'Med(1)'!$B$11))</f>
        <v>0.950351275596694-0.311179133252434i</v>
      </c>
      <c r="E1481" s="41">
        <f>EXP(-(A1481-$A$1000)*'Med(2)'!$B$10)*$E$1000</f>
        <v>0.99999999999999423</v>
      </c>
      <c r="F1481" s="41" t="str">
        <f t="shared" si="185"/>
        <v>0.938391162131071+0.345574922172148i</v>
      </c>
      <c r="G1481" s="41" t="str">
        <f>COMPLEX(COS(-$A1481*'Med(1)'!$B$11),SIN(-$A1481*'Med(1)'!$B$11))</f>
        <v>0.950351275596694+0.311179133252434i</v>
      </c>
      <c r="H1481" s="41"/>
      <c r="I1481" s="41"/>
      <c r="J1481" s="41"/>
      <c r="K1481" s="41"/>
      <c r="L1481" s="41">
        <f t="shared" si="186"/>
        <v>2.49029394277403E-3</v>
      </c>
      <c r="M1481" s="41"/>
      <c r="N1481" s="41"/>
    </row>
    <row r="1482" spans="1:14" x14ac:dyDescent="0.25">
      <c r="A1482" s="41">
        <f t="shared" si="188"/>
        <v>1.4799999999999748E-3</v>
      </c>
      <c r="B1482" s="41">
        <f t="shared" si="187"/>
        <v>0.88705427263037495</v>
      </c>
      <c r="C1482" s="41" t="str">
        <f t="shared" si="184"/>
        <v>0.784265533184626+0.620425316584224i</v>
      </c>
      <c r="D1482" s="41" t="str">
        <f>COMPLEX(COS($A1482*'Med(1)'!$B$11),SIN($A1482*'Med(1)'!$B$11))</f>
        <v>0.96818500244306-0.250235491176477i</v>
      </c>
      <c r="E1482" s="41">
        <f>EXP(-(A1482-$A$1000)*'Med(2)'!$B$10)*$E$1000</f>
        <v>0.99999999999999423</v>
      </c>
      <c r="F1482" s="41" t="str">
        <f t="shared" si="185"/>
        <v>0.914566560996134+0.404435415743594i</v>
      </c>
      <c r="G1482" s="41" t="str">
        <f>COMPLEX(COS(-$A1482*'Med(1)'!$B$11),SIN(-$A1482*'Med(1)'!$B$11))</f>
        <v>0.96818500244306+0.250235491176477i</v>
      </c>
      <c r="H1482" s="41"/>
      <c r="I1482" s="41"/>
      <c r="J1482" s="41"/>
      <c r="K1482" s="41"/>
      <c r="L1482" s="41">
        <f t="shared" si="186"/>
        <v>2.4270684326779999E-3</v>
      </c>
      <c r="M1482" s="41"/>
      <c r="N1482" s="41"/>
    </row>
    <row r="1483" spans="1:14" x14ac:dyDescent="0.25">
      <c r="A1483" s="41">
        <f t="shared" si="188"/>
        <v>1.4809999999999747E-3</v>
      </c>
      <c r="B1483" s="41">
        <f t="shared" si="187"/>
        <v>0.85596523123893498</v>
      </c>
      <c r="C1483" s="41" t="str">
        <f t="shared" si="184"/>
        <v>0.784265533184626+0.620425316584224i</v>
      </c>
      <c r="D1483" s="41" t="str">
        <f>COMPLEX(COS($A1483*'Med(1)'!$B$11),SIN($A1483*'Med(1)'!$B$11))</f>
        <v>0.982114843423861-0.188282857229557i</v>
      </c>
      <c r="E1483" s="41">
        <f>EXP(-(A1483-$A$1000)*'Med(2)'!$B$10)*$E$1000</f>
        <v>0.99999999999999423</v>
      </c>
      <c r="F1483" s="41" t="str">
        <f t="shared" si="185"/>
        <v>0.887054272630375+0.461665157238648i</v>
      </c>
      <c r="G1483" s="41" t="str">
        <f>COMPLEX(COS(-$A1483*'Med(1)'!$B$11),SIN(-$A1483*'Med(1)'!$B$11))</f>
        <v>0.982114843423861+0.188282857229557i</v>
      </c>
      <c r="H1483" s="41"/>
      <c r="I1483" s="41"/>
      <c r="J1483" s="41"/>
      <c r="K1483" s="41"/>
      <c r="L1483" s="41">
        <f t="shared" si="186"/>
        <v>2.35405657170362E-3</v>
      </c>
      <c r="M1483" s="41"/>
      <c r="N1483" s="41"/>
    </row>
    <row r="1484" spans="1:14" x14ac:dyDescent="0.25">
      <c r="A1484" s="41">
        <f t="shared" si="188"/>
        <v>1.4819999999999747E-3</v>
      </c>
      <c r="B1484" s="41">
        <f t="shared" si="187"/>
        <v>0.82142479310078698</v>
      </c>
      <c r="C1484" s="41" t="str">
        <f t="shared" si="184"/>
        <v>0.784265533184626+0.620425316584224i</v>
      </c>
      <c r="D1484" s="41" t="str">
        <f>COMPLEX(COS($A1484*'Med(1)'!$B$11),SIN($A1484*'Med(1)'!$B$11))</f>
        <v>0.992084631061628-0.125571034921725i</v>
      </c>
      <c r="E1484" s="41">
        <f>EXP(-(A1484-$A$1000)*'Med(2)'!$B$10)*$E$1000</f>
        <v>0.99999999999999423</v>
      </c>
      <c r="F1484" s="41" t="str">
        <f t="shared" si="185"/>
        <v>0.855965231238935+0.517033386649319i</v>
      </c>
      <c r="G1484" s="41" t="str">
        <f>COMPLEX(COS(-$A1484*'Med(1)'!$B$11),SIN(-$A1484*'Med(1)'!$B$11))</f>
        <v>0.992084631061628+0.125571034921725i</v>
      </c>
      <c r="H1484" s="41"/>
      <c r="I1484" s="41"/>
      <c r="J1484" s="41"/>
      <c r="K1484" s="41"/>
      <c r="L1484" s="41">
        <f t="shared" si="186"/>
        <v>2.2715527560368798E-3</v>
      </c>
      <c r="M1484" s="41"/>
      <c r="N1484" s="41"/>
    </row>
    <row r="1485" spans="1:14" x14ac:dyDescent="0.25">
      <c r="A1485" s="41">
        <f t="shared" si="188"/>
        <v>1.4829999999999746E-3</v>
      </c>
      <c r="B1485" s="41">
        <f t="shared" si="187"/>
        <v>0.78357223111098295</v>
      </c>
      <c r="C1485" s="41" t="str">
        <f t="shared" si="184"/>
        <v>0.784265533184626+0.620425316584224i</v>
      </c>
      <c r="D1485" s="41" t="str">
        <f>COMPLEX(COS($A1485*'Med(1)'!$B$11),SIN($A1485*'Med(1)'!$B$11))</f>
        <v>0.998054165484496-0.0623528889390595i</v>
      </c>
      <c r="E1485" s="41">
        <f>EXP(-(A1485-$A$1000)*'Med(2)'!$B$10)*$E$1000</f>
        <v>0.99999999999999423</v>
      </c>
      <c r="F1485" s="41" t="str">
        <f t="shared" si="185"/>
        <v>0.821424793100787+0.570316849899525i</v>
      </c>
      <c r="G1485" s="41" t="str">
        <f>COMPLEX(COS(-$A1485*'Med(1)'!$B$11),SIN(-$A1485*'Med(1)'!$B$11))</f>
        <v>0.998054165484496+0.0623528889390595i</v>
      </c>
      <c r="H1485" s="41"/>
      <c r="I1485" s="41"/>
      <c r="J1485" s="41"/>
      <c r="K1485" s="41"/>
      <c r="L1485" s="41">
        <f t="shared" si="186"/>
        <v>2.17988965503234E-3</v>
      </c>
      <c r="M1485" s="41"/>
      <c r="N1485" s="41"/>
    </row>
    <row r="1486" spans="1:14" x14ac:dyDescent="0.25">
      <c r="A1486" s="41">
        <f t="shared" si="188"/>
        <v>1.4839999999999745E-3</v>
      </c>
      <c r="B1486" s="41">
        <f t="shared" si="187"/>
        <v>0.742560173208755</v>
      </c>
      <c r="C1486" s="41" t="str">
        <f t="shared" si="184"/>
        <v>0.784265533184626+0.620425316584224i</v>
      </c>
      <c r="D1486" s="41" t="str">
        <f>COMPLEX(COS($A1486*'Med(1)'!$B$11),SIN($A1486*'Med(1)'!$B$11))</f>
        <v>0.999999376518892+0.00111667444956824i</v>
      </c>
      <c r="E1486" s="41">
        <f>EXP(-(A1486-$A$1000)*'Med(2)'!$B$10)*$E$1000</f>
        <v>0.99999999999999423</v>
      </c>
      <c r="F1486" s="41" t="str">
        <f t="shared" si="185"/>
        <v>0.783572231110983+0.621300699043341i</v>
      </c>
      <c r="G1486" s="41" t="str">
        <f>COMPLEX(COS(-$A1486*'Med(1)'!$B$11),SIN(-$A1486*'Med(1)'!$B$11))</f>
        <v>0.999999376518892-0.00111667444956824i</v>
      </c>
      <c r="H1486" s="41"/>
      <c r="I1486" s="41"/>
      <c r="J1486" s="41"/>
      <c r="K1486" s="41"/>
      <c r="L1486" s="41">
        <f t="shared" si="186"/>
        <v>2.0794368698338799E-3</v>
      </c>
      <c r="M1486" s="41"/>
      <c r="N1486" s="41"/>
    </row>
    <row r="1487" spans="1:14" x14ac:dyDescent="0.25">
      <c r="A1487" s="41">
        <f t="shared" si="188"/>
        <v>1.4849999999999744E-3</v>
      </c>
      <c r="B1487" s="41">
        <f t="shared" si="187"/>
        <v>0.69855398695585702</v>
      </c>
      <c r="C1487" s="41" t="str">
        <f t="shared" si="184"/>
        <v>0.784265533184626+0.620425316584224i</v>
      </c>
      <c r="D1487" s="41" t="str">
        <f>COMPLEX(COS($A1487*'Med(1)'!$B$11),SIN($A1487*'Med(1)'!$B$11))</f>
        <v>0.997912420744558+0.0645817352177511i</v>
      </c>
      <c r="E1487" s="41">
        <f>EXP(-(A1487-$A$1000)*'Med(2)'!$B$10)*$E$1000</f>
        <v>0.99999999999999423</v>
      </c>
      <c r="F1487" s="41" t="str">
        <f t="shared" si="185"/>
        <v>0.742560173208755+0.669779358568306i</v>
      </c>
      <c r="G1487" s="41" t="str">
        <f>COMPLEX(COS(-$A1487*'Med(1)'!$B$11),SIN(-$A1487*'Med(1)'!$B$11))</f>
        <v>0.997912420744558-0.0645817352177511i</v>
      </c>
      <c r="H1487" s="41"/>
      <c r="I1487" s="41"/>
      <c r="J1487" s="41"/>
      <c r="K1487" s="41"/>
      <c r="L1487" s="41">
        <f t="shared" si="186"/>
        <v>1.9705994430803302E-3</v>
      </c>
      <c r="M1487" s="41"/>
      <c r="N1487" s="41"/>
    </row>
    <row r="1488" spans="1:14" x14ac:dyDescent="0.25">
      <c r="A1488" s="41">
        <f t="shared" si="188"/>
        <v>1.4859999999999743E-3</v>
      </c>
      <c r="B1488" s="41">
        <f t="shared" si="187"/>
        <v>0.65173111274649798</v>
      </c>
      <c r="C1488" s="41" t="str">
        <f t="shared" si="184"/>
        <v>0.784265533184626+0.620425316584224i</v>
      </c>
      <c r="D1488" s="41" t="str">
        <f>COMPLEX(COS($A1488*'Med(1)'!$B$11),SIN($A1488*'Med(1)'!$B$11))</f>
        <v>0.991801713120545+0.127786391494367i</v>
      </c>
      <c r="E1488" s="41">
        <f>EXP(-(A1488-$A$1000)*'Med(2)'!$B$10)*$E$1000</f>
        <v>0.99999999999999423</v>
      </c>
      <c r="F1488" s="41" t="str">
        <f t="shared" si="185"/>
        <v>0.698553986955857+0.715557354310654i</v>
      </c>
      <c r="G1488" s="41" t="str">
        <f>COMPLEX(COS(-$A1488*'Med(1)'!$B$11),SIN(-$A1488*'Med(1)'!$B$11))</f>
        <v>0.991801713120545-0.127786391494367i</v>
      </c>
      <c r="H1488" s="41"/>
      <c r="I1488" s="41"/>
      <c r="J1488" s="41"/>
      <c r="K1488" s="41"/>
      <c r="L1488" s="41">
        <f t="shared" si="186"/>
        <v>1.85381622570507E-3</v>
      </c>
      <c r="M1488" s="41"/>
      <c r="N1488" s="41"/>
    </row>
    <row r="1489" spans="1:14" x14ac:dyDescent="0.25">
      <c r="A1489" s="41">
        <f t="shared" si="188"/>
        <v>1.4869999999999742E-3</v>
      </c>
      <c r="B1489" s="41">
        <f t="shared" si="187"/>
        <v>0.60228034833766497</v>
      </c>
      <c r="C1489" s="41" t="str">
        <f t="shared" si="184"/>
        <v>0.784265533184626+0.620425316584224i</v>
      </c>
      <c r="D1489" s="41" t="str">
        <f>COMPLEX(COS($A1489*'Med(1)'!$B$11),SIN($A1489*'Med(1)'!$B$11))</f>
        <v>0.981691893054675+0.19047579140334i</v>
      </c>
      <c r="E1489" s="41">
        <f>EXP(-(A1489-$A$1000)*'Med(2)'!$B$10)*$E$1000</f>
        <v>0.99999999999999423</v>
      </c>
      <c r="F1489" s="41" t="str">
        <f t="shared" si="185"/>
        <v>0.651731112746498+0.758450101640312i</v>
      </c>
      <c r="G1489" s="41" t="str">
        <f>COMPLEX(COS(-$A1489*'Med(1)'!$B$11),SIN(-$A1489*'Med(1)'!$B$11))</f>
        <v>0.981691893054675-0.19047579140334i</v>
      </c>
      <c r="H1489" s="41"/>
      <c r="I1489" s="41"/>
      <c r="J1489" s="41"/>
      <c r="K1489" s="41"/>
      <c r="L1489" s="41">
        <f t="shared" si="186"/>
        <v>1.72955810741458E-3</v>
      </c>
      <c r="M1489" s="41"/>
      <c r="N1489" s="41"/>
    </row>
    <row r="1490" spans="1:14" x14ac:dyDescent="0.25">
      <c r="A1490" s="41">
        <f t="shared" si="188"/>
        <v>1.4879999999999742E-3</v>
      </c>
      <c r="B1490" s="41">
        <f t="shared" si="187"/>
        <v>0.55040108758459405</v>
      </c>
      <c r="C1490" s="41" t="str">
        <f t="shared" si="184"/>
        <v>0.784265533184626+0.620425316584224i</v>
      </c>
      <c r="D1490" s="41" t="str">
        <f>COMPLEX(COS($A1490*'Med(1)'!$B$11),SIN($A1490*'Med(1)'!$B$11))</f>
        <v>0.967623725053275+0.252397160669497i</v>
      </c>
      <c r="E1490" s="41">
        <f>EXP(-(A1490-$A$1000)*'Med(2)'!$B$10)*$E$1000</f>
        <v>0.99999999999999423</v>
      </c>
      <c r="F1490" s="41" t="str">
        <f t="shared" si="185"/>
        <v>0.602280348337665+0.798284649737328i</v>
      </c>
      <c r="G1490" s="41" t="str">
        <f>COMPLEX(COS(-$A1490*'Med(1)'!$B$11),SIN(-$A1490*'Med(1)'!$B$11))</f>
        <v>0.967623725053275-0.252397160669497i</v>
      </c>
      <c r="H1490" s="41"/>
      <c r="I1490" s="41"/>
      <c r="J1490" s="41"/>
      <c r="K1490" s="41"/>
      <c r="L1490" s="41">
        <f t="shared" si="186"/>
        <v>1.5983261179815199E-3</v>
      </c>
      <c r="M1490" s="41"/>
      <c r="N1490" s="41"/>
    </row>
    <row r="1491" spans="1:14" x14ac:dyDescent="0.25">
      <c r="A1491" s="41">
        <f t="shared" si="188"/>
        <v>1.4889999999999741E-3</v>
      </c>
      <c r="B1491" s="41">
        <f t="shared" si="187"/>
        <v>0.49630251645096501</v>
      </c>
      <c r="C1491" s="41" t="str">
        <f t="shared" si="184"/>
        <v>0.784265533184626+0.620425316584224i</v>
      </c>
      <c r="D1491" s="41" t="str">
        <f>COMPLEX(COS($A1491*'Med(1)'!$B$11),SIN($A1491*'Med(1)'!$B$11))</f>
        <v>0.949653934351788+0.313300821847263i</v>
      </c>
      <c r="E1491" s="41">
        <f>EXP(-(A1491-$A$1000)*'Med(2)'!$B$10)*$E$1000</f>
        <v>0.99999999999999423</v>
      </c>
      <c r="F1491" s="41" t="str">
        <f t="shared" si="185"/>
        <v>0.550401087584594+0.834900378958882i</v>
      </c>
      <c r="G1491" s="41" t="str">
        <f>COMPLEX(COS(-$A1491*'Med(1)'!$B$11),SIN(-$A1491*'Med(1)'!$B$11))</f>
        <v>0.949653934351788-0.313300821847263i</v>
      </c>
      <c r="H1491" s="41"/>
      <c r="I1491" s="41"/>
      <c r="J1491" s="41"/>
      <c r="K1491" s="41"/>
      <c r="L1491" s="41">
        <f t="shared" si="186"/>
        <v>1.46064940700784E-3</v>
      </c>
      <c r="M1491" s="41"/>
      <c r="N1491" s="41"/>
    </row>
    <row r="1492" spans="1:14" x14ac:dyDescent="0.25">
      <c r="A1492" s="41">
        <f t="shared" si="188"/>
        <v>1.489999999999974E-3</v>
      </c>
      <c r="B1492" s="41">
        <f t="shared" si="187"/>
        <v>0.44020276953572801</v>
      </c>
      <c r="C1492" s="41" t="str">
        <f t="shared" si="184"/>
        <v>0.784265533184626+0.620425316584224i</v>
      </c>
      <c r="D1492" s="41" t="str">
        <f>COMPLEX(COS($A1492*'Med(1)'!$B$11),SIN($A1492*'Med(1)'!$B$11))</f>
        <v>0.92785497818901+0.372941201062409i</v>
      </c>
      <c r="E1492" s="41">
        <f>EXP(-(A1492-$A$1000)*'Med(2)'!$B$10)*$E$1000</f>
        <v>0.99999999999999423</v>
      </c>
      <c r="F1492" s="41" t="str">
        <f t="shared" si="185"/>
        <v>0.496302516450965+0.868149648484885i</v>
      </c>
      <c r="G1492" s="41" t="str">
        <f>COMPLEX(COS(-$A1492*'Med(1)'!$B$11),SIN(-$A1492*'Med(1)'!$B$11))</f>
        <v>0.92785497818901-0.372941201062409i</v>
      </c>
      <c r="H1492" s="41"/>
      <c r="I1492" s="41"/>
      <c r="J1492" s="41"/>
      <c r="K1492" s="41"/>
      <c r="L1492" s="41">
        <f t="shared" si="186"/>
        <v>1.3170831103039701E-3</v>
      </c>
      <c r="M1492" s="41"/>
      <c r="N1492" s="41"/>
    </row>
    <row r="1493" spans="1:14" x14ac:dyDescent="0.25">
      <c r="A1493" s="41">
        <f t="shared" si="188"/>
        <v>1.4909999999999739E-3</v>
      </c>
      <c r="B1493" s="41">
        <f t="shared" si="187"/>
        <v>0.38232805051739899</v>
      </c>
      <c r="C1493" s="41" t="str">
        <f t="shared" si="184"/>
        <v>0.784265533184626+0.620425316584224i</v>
      </c>
      <c r="D1493" s="41" t="str">
        <f>COMPLEX(COS($A1493*'Med(1)'!$B$11),SIN($A1493*'Med(1)'!$B$11))</f>
        <v>0.902314753647257+0.431077818207443i</v>
      </c>
      <c r="E1493" s="41">
        <f>EXP(-(A1493-$A$1000)*'Med(2)'!$B$10)*$E$1000</f>
        <v>0.99999999999999423</v>
      </c>
      <c r="F1493" s="41" t="str">
        <f t="shared" si="185"/>
        <v>0.440202769535728+0.897898391630736i</v>
      </c>
      <c r="G1493" s="41" t="str">
        <f>COMPLEX(COS(-$A1493*'Med(1)'!$B$11),SIN(-$A1493*'Med(1)'!$B$11))</f>
        <v>0.902314753647257-0.431077818207443i</v>
      </c>
      <c r="H1493" s="41"/>
      <c r="I1493" s="41"/>
      <c r="J1493" s="41"/>
      <c r="K1493" s="41"/>
      <c r="L1493" s="41">
        <f t="shared" si="186"/>
        <v>1.1682061114872901E-3</v>
      </c>
      <c r="M1493" s="41"/>
      <c r="N1493" s="41"/>
    </row>
    <row r="1494" spans="1:14" x14ac:dyDescent="0.25">
      <c r="A1494" s="41">
        <f t="shared" si="188"/>
        <v>1.4919999999999738E-3</v>
      </c>
      <c r="B1494" s="41">
        <f t="shared" si="187"/>
        <v>0.32291172006256103</v>
      </c>
      <c r="C1494" s="41" t="str">
        <f t="shared" si="184"/>
        <v>0.784265533184626+0.620425316584224i</v>
      </c>
      <c r="D1494" s="41" t="str">
        <f>COMPLEX(COS($A1494*'Med(1)'!$B$11),SIN($A1494*'Med(1)'!$B$11))</f>
        <v>0.873136243236419+0.487476256598199i</v>
      </c>
      <c r="E1494" s="41">
        <f>EXP(-(A1494-$A$1000)*'Med(2)'!$B$10)*$E$1000</f>
        <v>0.99999999999999423</v>
      </c>
      <c r="F1494" s="41" t="str">
        <f t="shared" si="185"/>
        <v>0.382328050517399+0.924026656426942i</v>
      </c>
      <c r="G1494" s="41" t="str">
        <f>COMPLEX(COS(-$A1494*'Med(1)'!$B$11),SIN(-$A1494*'Med(1)'!$B$11))</f>
        <v>0.873136243236419-0.487476256598199i</v>
      </c>
      <c r="H1494" s="41"/>
      <c r="I1494" s="41"/>
      <c r="J1494" s="41"/>
      <c r="K1494" s="41"/>
      <c r="L1494" s="41">
        <f t="shared" si="186"/>
        <v>1.0146187078252701E-3</v>
      </c>
      <c r="M1494" s="41"/>
      <c r="N1494" s="41"/>
    </row>
    <row r="1495" spans="1:14" x14ac:dyDescent="0.25">
      <c r="A1495" s="41">
        <f t="shared" si="188"/>
        <v>1.4929999999999737E-3</v>
      </c>
      <c r="B1495" s="41">
        <f t="shared" si="187"/>
        <v>0.26219335487612799</v>
      </c>
      <c r="C1495" s="41" t="str">
        <f t="shared" si="184"/>
        <v>0.784265533184626+0.620425316584224i</v>
      </c>
      <c r="D1495" s="41" t="str">
        <f>COMPLEX(COS($A1495*'Med(1)'!$B$11),SIN($A1495*'Med(1)'!$B$11))</f>
        <v>0.840437099651055+0.54190910818155i</v>
      </c>
      <c r="E1495" s="41">
        <f>EXP(-(A1495-$A$1000)*'Med(2)'!$B$10)*$E$1000</f>
        <v>0.99999999999999423</v>
      </c>
      <c r="F1495" s="41" t="str">
        <f t="shared" si="185"/>
        <v>0.322911720062561+0.946429089285736i</v>
      </c>
      <c r="G1495" s="41" t="str">
        <f>COMPLEX(COS(-$A1495*'Med(1)'!$B$11),SIN(-$A1495*'Med(1)'!$B$11))</f>
        <v>0.840437099651055-0.54190910818155i</v>
      </c>
      <c r="H1495" s="41"/>
      <c r="I1495" s="41"/>
      <c r="J1495" s="41"/>
      <c r="K1495" s="41"/>
      <c r="L1495" s="41">
        <f t="shared" si="186"/>
        <v>8.5694018973530997E-4</v>
      </c>
      <c r="M1495" s="41"/>
      <c r="N1495" s="41"/>
    </row>
    <row r="1496" spans="1:14" x14ac:dyDescent="0.25">
      <c r="A1496" s="41">
        <f t="shared" si="188"/>
        <v>1.4939999999999736E-3</v>
      </c>
      <c r="B1496" s="41">
        <f t="shared" si="187"/>
        <v>0.20041778168756</v>
      </c>
      <c r="C1496" s="41" t="str">
        <f t="shared" si="184"/>
        <v>0.784265533184626+0.620425316584224i</v>
      </c>
      <c r="D1496" s="41" t="str">
        <f>COMPLEX(COS($A1496*'Med(1)'!$B$11),SIN($A1496*'Med(1)'!$B$11))</f>
        <v>0.804349171374801+0.594156890483205i</v>
      </c>
      <c r="E1496" s="41">
        <f>EXP(-(A1496-$A$1000)*'Med(2)'!$B$10)*$E$1000</f>
        <v>0.99999999999999423</v>
      </c>
      <c r="F1496" s="41" t="str">
        <f t="shared" si="185"/>
        <v>0.262193354876128+0.965015359804594i</v>
      </c>
      <c r="G1496" s="41" t="str">
        <f>COMPLEX(COS(-$A1496*'Med(1)'!$B$11),SIN(-$A1496*'Med(1)'!$B$11))</f>
        <v>0.804349171374801-0.594156890483205i</v>
      </c>
      <c r="H1496" s="41"/>
      <c r="I1496" s="41"/>
      <c r="J1496" s="41"/>
      <c r="K1496" s="41"/>
      <c r="L1496" s="41">
        <f t="shared" si="186"/>
        <v>6.9580634370086105E-4</v>
      </c>
      <c r="M1496" s="41"/>
      <c r="N1496" s="41"/>
    </row>
    <row r="1497" spans="1:14" x14ac:dyDescent="0.25">
      <c r="A1497" s="41">
        <f t="shared" si="188"/>
        <v>1.4949999999999736E-3</v>
      </c>
      <c r="B1497" s="41">
        <f t="shared" si="187"/>
        <v>0.137834090067943</v>
      </c>
      <c r="C1497" s="41" t="str">
        <f t="shared" si="184"/>
        <v>0.784265533184626+0.620425316584224i</v>
      </c>
      <c r="D1497" s="41" t="str">
        <f>COMPLEX(COS($A1497*'Med(1)'!$B$11),SIN($A1497*'Med(1)'!$B$11))</f>
        <v>0.765017971044989+0.644008931598164i</v>
      </c>
      <c r="E1497" s="41">
        <f>EXP(-(A1497-$A$1000)*'Med(2)'!$B$10)*$E$1000</f>
        <v>0.99999999999999423</v>
      </c>
      <c r="F1497" s="41" t="str">
        <f t="shared" si="185"/>
        <v>0.20041778168756+0.979710524993698i</v>
      </c>
      <c r="G1497" s="41" t="str">
        <f>COMPLEX(COS(-$A1497*'Med(1)'!$B$11),SIN(-$A1497*'Med(1)'!$B$11))</f>
        <v>0.765017971044989-0.644008931598164i</v>
      </c>
      <c r="H1497" s="41"/>
      <c r="I1497" s="41"/>
      <c r="J1497" s="41"/>
      <c r="K1497" s="41"/>
      <c r="L1497" s="41">
        <f t="shared" si="186"/>
        <v>5.3186688867283398E-4</v>
      </c>
      <c r="M1497" s="41"/>
      <c r="N1497" s="41"/>
    </row>
    <row r="1498" spans="1:14" x14ac:dyDescent="0.25">
      <c r="A1498" s="41">
        <f t="shared" si="188"/>
        <v>1.4959999999999735E-3</v>
      </c>
      <c r="B1498" s="41">
        <f t="shared" si="187"/>
        <v>7.46946280587307E-2</v>
      </c>
      <c r="C1498" s="41" t="str">
        <f t="shared" si="184"/>
        <v>0.784265533184626+0.620425316584224i</v>
      </c>
      <c r="D1498" s="41" t="str">
        <f>COMPLEX(COS($A1498*'Med(1)'!$B$11),SIN($A1498*'Med(1)'!$B$11))</f>
        <v>0.722602088721006+0.691264219655581i</v>
      </c>
      <c r="E1498" s="41">
        <f>EXP(-(A1498-$A$1000)*'Med(2)'!$B$10)*$E$1000</f>
        <v>0.99999999999999423</v>
      </c>
      <c r="F1498" s="41" t="str">
        <f t="shared" si="185"/>
        <v>0.137834090067943+0.990455331458785i</v>
      </c>
      <c r="G1498" s="41" t="str">
        <f>COMPLEX(COS(-$A1498*'Med(1)'!$B$11),SIN(-$A1498*'Med(1)'!$B$11))</f>
        <v>0.722602088721006-0.691264219655581i</v>
      </c>
      <c r="H1498" s="41"/>
      <c r="I1498" s="41"/>
      <c r="J1498" s="41"/>
      <c r="K1498" s="41"/>
      <c r="L1498" s="41">
        <f t="shared" si="186"/>
        <v>3.6578285629252798E-4</v>
      </c>
      <c r="M1498" s="41"/>
      <c r="N1498" s="41"/>
    </row>
    <row r="1499" spans="1:14" x14ac:dyDescent="0.25">
      <c r="A1499" s="41">
        <f t="shared" si="188"/>
        <v>1.4969999999999734E-3</v>
      </c>
      <c r="B1499" s="41">
        <f t="shared" si="187"/>
        <v>1.12539846616901E-2</v>
      </c>
      <c r="C1499" s="41" t="str">
        <f t="shared" si="184"/>
        <v>0.784265533184626+0.620425316584224i</v>
      </c>
      <c r="D1499" s="41" t="str">
        <f>COMPLEX(COS($A1499*'Med(1)'!$B$11),SIN($A1499*'Med(1)'!$B$11))</f>
        <v>0.677272552422355+0.735732213332615i</v>
      </c>
      <c r="E1499" s="41">
        <f>EXP(-(A1499-$A$1000)*'Med(2)'!$B$10)*$E$1000</f>
        <v>0.99999999999999423</v>
      </c>
      <c r="F1499" s="41" t="str">
        <f t="shared" si="185"/>
        <v>0.0746946280587307+0.997206454320848i</v>
      </c>
      <c r="G1499" s="41" t="str">
        <f>COMPLEX(COS(-$A1499*'Med(1)'!$B$11),SIN(-$A1499*'Med(1)'!$B$11))</f>
        <v>0.677272552422355-0.735732213332615i</v>
      </c>
      <c r="H1499" s="41"/>
      <c r="I1499" s="41"/>
      <c r="J1499" s="41"/>
      <c r="K1499" s="41"/>
      <c r="L1499" s="41">
        <f t="shared" si="186"/>
        <v>1.9822392550030701E-4</v>
      </c>
      <c r="M1499" s="41"/>
      <c r="N1499" s="41"/>
    </row>
    <row r="1500" spans="1:14" x14ac:dyDescent="0.25">
      <c r="A1500" s="41">
        <f t="shared" si="188"/>
        <v>1.4979999999999733E-3</v>
      </c>
      <c r="B1500" s="41">
        <f t="shared" si="187"/>
        <v>-5.2232036707076102E-2</v>
      </c>
      <c r="C1500" s="41" t="str">
        <f t="shared" si="184"/>
        <v>0.784265533184626+0.620425316584224i</v>
      </c>
      <c r="D1500" s="41" t="str">
        <f>COMPLEX(COS($A1500*'Med(1)'!$B$11),SIN($A1500*'Med(1)'!$B$11))</f>
        <v>0.629212138514713+0.777233610149318i</v>
      </c>
      <c r="E1500" s="41">
        <f>EXP(-(A1500-$A$1000)*'Med(2)'!$B$10)*$E$1000</f>
        <v>0.99999999999999412</v>
      </c>
      <c r="F1500" s="41" t="str">
        <f t="shared" si="185"/>
        <v>0.0112539846616901+0.999936671909388i</v>
      </c>
      <c r="G1500" s="41" t="str">
        <f>COMPLEX(COS(-$A1500*'Med(1)'!$B$11),SIN(-$A1500*'Med(1)'!$B$11))</f>
        <v>0.629212138514713-0.777233610149318i</v>
      </c>
      <c r="H1500" s="41"/>
      <c r="I1500" s="41"/>
      <c r="J1500" s="41"/>
      <c r="K1500" s="41"/>
      <c r="L1500" s="41">
        <f t="shared" si="186"/>
        <v>2.986572227666E-5</v>
      </c>
      <c r="M1500" s="41"/>
      <c r="N1500" s="41"/>
    </row>
    <row r="1501" spans="1:14" x14ac:dyDescent="0.25">
      <c r="A1501" s="41">
        <f t="shared" si="188"/>
        <v>1.4989999999999732E-3</v>
      </c>
      <c r="B1501" s="41">
        <f t="shared" si="187"/>
        <v>-0.115507449659756</v>
      </c>
      <c r="C1501" s="41" t="str">
        <f t="shared" si="184"/>
        <v>0.784265533184626+0.620425316584224i</v>
      </c>
      <c r="D1501" s="41" t="str">
        <f>COMPLEX(COS($A1501*'Med(1)'!$B$11),SIN($A1501*'Med(1)'!$B$11))</f>
        <v>0.578614634724662+0.815601069446605i</v>
      </c>
      <c r="E1501" s="41">
        <f>EXP(-(A1501-$A$1000)*'Med(2)'!$B$10)*$E$1000</f>
        <v>0.99999999999999412</v>
      </c>
      <c r="F1501" s="41" t="str">
        <f t="shared" si="185"/>
        <v>-0.0522320367070761+0.998634975524801i</v>
      </c>
      <c r="G1501" s="41" t="str">
        <f>COMPLEX(COS(-$A1501*'Med(1)'!$B$11),SIN(-$A1501*'Med(1)'!$B$11))</f>
        <v>0.578614634724662-0.815601069446605i</v>
      </c>
      <c r="H1501" s="41"/>
      <c r="I1501" s="41"/>
      <c r="J1501" s="41"/>
      <c r="K1501" s="41"/>
      <c r="L1501" s="41">
        <f t="shared" si="186"/>
        <v>-1.3861290459619001E-4</v>
      </c>
      <c r="M1501" s="41"/>
      <c r="N1501" s="41"/>
    </row>
    <row r="1502" spans="1:14" x14ac:dyDescent="0.25">
      <c r="A1502" s="41">
        <f t="shared" si="188"/>
        <v>1.4999999999999731E-3</v>
      </c>
      <c r="B1502" s="41">
        <f t="shared" si="187"/>
        <v>-0.17831711701737299</v>
      </c>
      <c r="C1502" s="41" t="str">
        <f t="shared" si="184"/>
        <v>0.784265533184626+0.620425316584224i</v>
      </c>
      <c r="D1502" s="41" t="str">
        <f>COMPLEX(COS($A1502*'Med(1)'!$B$11),SIN($A1502*'Med(1)'!$B$11))</f>
        <v>0.525684058754814+0.85067988713209i</v>
      </c>
      <c r="E1502" s="41">
        <f>EXP(-(A1502-$A$1000)*'Med(2)'!$B$10)*$E$1000</f>
        <v>0.99999999999999412</v>
      </c>
      <c r="F1502" s="41" t="str">
        <f t="shared" si="185"/>
        <v>-0.115507449659756+0.993306613827315i</v>
      </c>
      <c r="G1502" s="41" t="str">
        <f>COMPLEX(COS(-$A1502*'Med(1)'!$B$11),SIN(-$A1502*'Med(1)'!$B$11))</f>
        <v>0.525684058754814-0.85067988713209i</v>
      </c>
      <c r="H1502" s="41"/>
      <c r="I1502" s="41"/>
      <c r="J1502" s="41"/>
      <c r="K1502" s="41"/>
      <c r="L1502" s="41">
        <f t="shared" si="186"/>
        <v>-3.0653262076736003E-4</v>
      </c>
      <c r="M1502" s="41"/>
      <c r="N1502" s="41"/>
    </row>
    <row r="1503" spans="1:14" x14ac:dyDescent="0.25">
      <c r="A1503" s="41">
        <f t="shared" si="188"/>
        <v>1.5009999999999731E-3</v>
      </c>
      <c r="B1503" s="41">
        <f t="shared" si="187"/>
        <v>-0.24040777956603701</v>
      </c>
      <c r="C1503" s="41" t="str">
        <f t="shared" si="184"/>
        <v>0.784265533184626+0.620425316584224i</v>
      </c>
      <c r="D1503" s="41" t="str">
        <f>COMPLEX(COS($A1503*'Med(1)'!$B$11),SIN($A1503*'Med(1)'!$B$11))</f>
        <v>0.470633835649816+0.882328619473233i</v>
      </c>
      <c r="E1503" s="41">
        <f>EXP(-(A1503-$A$1000)*'Med(2)'!$B$10)*$E$1000</f>
        <v>0.99999999999999412</v>
      </c>
      <c r="F1503" s="41" t="str">
        <f t="shared" si="185"/>
        <v>-0.178317117017373+0.983973071673509i</v>
      </c>
      <c r="G1503" s="41" t="str">
        <f>COMPLEX(COS(-$A1503*'Med(1)'!$B$11),SIN(-$A1503*'Med(1)'!$B$11))</f>
        <v>0.470633835649816-0.882328619473233i</v>
      </c>
      <c r="H1503" s="41"/>
      <c r="I1503" s="41"/>
      <c r="J1503" s="41"/>
      <c r="K1503" s="41"/>
      <c r="L1503" s="41">
        <f t="shared" si="186"/>
        <v>-4.7321634550866101E-4</v>
      </c>
      <c r="M1503" s="41"/>
      <c r="N1503" s="41"/>
    </row>
    <row r="1504" spans="1:14" x14ac:dyDescent="0.25">
      <c r="A1504" s="41">
        <f t="shared" si="188"/>
        <v>1.501999999999973E-3</v>
      </c>
      <c r="B1504" s="41">
        <f t="shared" si="187"/>
        <v>-0.30152907724099398</v>
      </c>
      <c r="C1504" s="41" t="str">
        <f t="shared" si="184"/>
        <v>0.784265533184626+0.620425316584224i</v>
      </c>
      <c r="D1504" s="41" t="str">
        <f>COMPLEX(COS($A1504*'Med(1)'!$B$11),SIN($A1504*'Med(1)'!$B$11))</f>
        <v>0.413685937230481+0.910419653422386i</v>
      </c>
      <c r="E1504" s="41">
        <f>EXP(-(A1504-$A$1000)*'Med(2)'!$B$10)*$E$1000</f>
        <v>0.99999999999999412</v>
      </c>
      <c r="F1504" s="41" t="str">
        <f t="shared" si="185"/>
        <v>-0.240407779566037+0.970671983485727i</v>
      </c>
      <c r="G1504" s="41" t="str">
        <f>COMPLEX(COS(-$A1504*'Med(1)'!$B$11),SIN(-$A1504*'Med(1)'!$B$11))</f>
        <v>0.413685937230481-0.910419653422386i</v>
      </c>
      <c r="H1504" s="41"/>
      <c r="I1504" s="41"/>
      <c r="J1504" s="41"/>
      <c r="K1504" s="41"/>
      <c r="L1504" s="41">
        <f t="shared" si="186"/>
        <v>-6.3799198181859395E-4</v>
      </c>
      <c r="M1504" s="41"/>
      <c r="N1504" s="41"/>
    </row>
    <row r="1505" spans="1:14" x14ac:dyDescent="0.25">
      <c r="A1505" s="41">
        <f t="shared" si="188"/>
        <v>1.5029999999999729E-3</v>
      </c>
      <c r="B1505" s="41">
        <f t="shared" si="187"/>
        <v>-0.36143455862080898</v>
      </c>
      <c r="C1505" s="41" t="str">
        <f t="shared" si="184"/>
        <v>0.784265533184626+0.620425316584224i</v>
      </c>
      <c r="D1505" s="41" t="str">
        <f>COMPLEX(COS($A1505*'Med(1)'!$B$11),SIN($A1505*'Med(1)'!$B$11))</f>
        <v>0.355069987065809+0.934839721174216i</v>
      </c>
      <c r="E1505" s="41">
        <f>EXP(-(A1505-$A$1000)*'Med(2)'!$B$10)*$E$1000</f>
        <v>0.99999999999999412</v>
      </c>
      <c r="F1505" s="41" t="str">
        <f t="shared" si="185"/>
        <v>-0.301529077240994+0.953456981503718i</v>
      </c>
      <c r="G1505" s="41" t="str">
        <f>COMPLEX(COS(-$A1505*'Med(1)'!$B$11),SIN(-$A1505*'Med(1)'!$B$11))</f>
        <v>0.355069987065809-0.934839721174216i</v>
      </c>
      <c r="H1505" s="41"/>
      <c r="I1505" s="41"/>
      <c r="J1505" s="41"/>
      <c r="K1505" s="41"/>
      <c r="L1505" s="41">
        <f t="shared" si="186"/>
        <v>-8.0019512643130202E-4</v>
      </c>
      <c r="M1505" s="41"/>
      <c r="N1505" s="41"/>
    </row>
    <row r="1506" spans="1:14" x14ac:dyDescent="0.25">
      <c r="A1506" s="41">
        <f t="shared" si="188"/>
        <v>1.5039999999999728E-3</v>
      </c>
      <c r="B1506" s="41">
        <f t="shared" si="187"/>
        <v>-0.41988267466117002</v>
      </c>
      <c r="C1506" s="41" t="str">
        <f t="shared" si="184"/>
        <v>0.784265533184626+0.620425316584224i</v>
      </c>
      <c r="D1506" s="41" t="str">
        <f>COMPLEX(COS($A1506*'Med(1)'!$B$11),SIN($A1506*'Med(1)'!$B$11))</f>
        <v>0.29502233459186+0.95549035688068i</v>
      </c>
      <c r="E1506" s="41">
        <f>EXP(-(A1506-$A$1000)*'Med(2)'!$B$10)*$E$1000</f>
        <v>0.99999999999999412</v>
      </c>
      <c r="F1506" s="41" t="str">
        <f t="shared" si="185"/>
        <v>-0.361434558620809+0.932397479530361i</v>
      </c>
      <c r="G1506" s="41" t="str">
        <f>COMPLEX(COS(-$A1506*'Med(1)'!$B$11),SIN(-$A1506*'Med(1)'!$B$11))</f>
        <v>0.29502233459186-0.95549035688068i</v>
      </c>
      <c r="H1506" s="41"/>
      <c r="I1506" s="41"/>
      <c r="J1506" s="41"/>
      <c r="K1506" s="41"/>
      <c r="L1506" s="41">
        <f t="shared" si="186"/>
        <v>-9.5917174880306901E-4</v>
      </c>
      <c r="M1506" s="41"/>
      <c r="N1506" s="41"/>
    </row>
    <row r="1507" spans="1:14" x14ac:dyDescent="0.25">
      <c r="A1507" s="41">
        <f t="shared" si="188"/>
        <v>1.5049999999999727E-3</v>
      </c>
      <c r="B1507" s="41">
        <f t="shared" si="187"/>
        <v>-0.476637752661626</v>
      </c>
      <c r="C1507" s="41" t="str">
        <f t="shared" si="184"/>
        <v>0.784265533184626+0.620425316584224i</v>
      </c>
      <c r="D1507" s="41" t="str">
        <f>COMPLEX(COS($A1507*'Med(1)'!$B$11),SIN($A1507*'Med(1)'!$B$11))</f>
        <v>0.233785102110868+0.972288293681977i</v>
      </c>
      <c r="E1507" s="41">
        <f>EXP(-(A1507-$A$1000)*'Med(2)'!$B$10)*$E$1000</f>
        <v>0.99999999999999412</v>
      </c>
      <c r="F1507" s="41" t="str">
        <f t="shared" si="185"/>
        <v>-0.41988267466117+0.907578393043471i</v>
      </c>
      <c r="G1507" s="41" t="str">
        <f>COMPLEX(COS(-$A1507*'Med(1)'!$B$11),SIN(-$A1507*'Med(1)'!$B$11))</f>
        <v>0.233785102110868-0.972288293681977i</v>
      </c>
      <c r="H1507" s="41"/>
      <c r="I1507" s="41"/>
      <c r="J1507" s="41"/>
      <c r="K1507" s="41"/>
      <c r="L1507" s="41">
        <f t="shared" si="186"/>
        <v>-1.1142808282740601E-3</v>
      </c>
      <c r="M1507" s="41"/>
      <c r="N1507" s="41"/>
    </row>
    <row r="1508" spans="1:14" x14ac:dyDescent="0.25">
      <c r="A1508" s="41">
        <f t="shared" si="188"/>
        <v>1.5059999999999726E-3</v>
      </c>
      <c r="B1508" s="41">
        <f t="shared" si="187"/>
        <v>-0.53147094653775295</v>
      </c>
      <c r="C1508" s="41" t="str">
        <f t="shared" si="184"/>
        <v>0.784265533184626+0.620425316584224i</v>
      </c>
      <c r="D1508" s="41" t="str">
        <f>COMPLEX(COS($A1508*'Med(1)'!$B$11),SIN($A1508*'Med(1)'!$B$11))</f>
        <v>0.171605208513039+0.985165799452659i</v>
      </c>
      <c r="E1508" s="41">
        <f>EXP(-(A1508-$A$1000)*'Med(2)'!$B$10)*$E$1000</f>
        <v>0.99999999999999412</v>
      </c>
      <c r="F1508" s="41" t="str">
        <f t="shared" si="185"/>
        <v>-0.476637752661626+0.879099796802197i</v>
      </c>
      <c r="G1508" s="41" t="str">
        <f>COMPLEX(COS(-$A1508*'Med(1)'!$B$11),SIN(-$A1508*'Med(1)'!$B$11))</f>
        <v>0.171605208513039-0.985165799452659i</v>
      </c>
      <c r="H1508" s="41"/>
      <c r="I1508" s="41"/>
      <c r="J1508" s="41"/>
      <c r="K1508" s="41"/>
      <c r="L1508" s="41">
        <f t="shared" si="186"/>
        <v>-1.26489693877241E-3</v>
      </c>
      <c r="M1508" s="41"/>
      <c r="N1508" s="41"/>
    </row>
    <row r="1509" spans="1:14" x14ac:dyDescent="0.25">
      <c r="A1509" s="41">
        <f t="shared" si="188"/>
        <v>1.5069999999999726E-3</v>
      </c>
      <c r="B1509" s="41">
        <f t="shared" si="187"/>
        <v>-0.58416115956733805</v>
      </c>
      <c r="C1509" s="41" t="str">
        <f t="shared" si="184"/>
        <v>0.784265533184626+0.620425316584224i</v>
      </c>
      <c r="D1509" s="41" t="str">
        <f>COMPLEX(COS($A1509*'Med(1)'!$B$11),SIN($A1509*'Med(1)'!$B$11))</f>
        <v>0.108733373657825+0.994070949909003i</v>
      </c>
      <c r="E1509" s="41">
        <f>EXP(-(A1509-$A$1000)*'Med(2)'!$B$10)*$E$1000</f>
        <v>0.99999999999999412</v>
      </c>
      <c r="F1509" s="41" t="str">
        <f t="shared" si="185"/>
        <v>-0.531470946537753+0.847076521328653i</v>
      </c>
      <c r="G1509" s="41" t="str">
        <f>COMPLEX(COS(-$A1509*'Med(1)'!$B$11),SIN(-$A1509*'Med(1)'!$B$11))</f>
        <v>0.108733373657825-0.994070949909003i</v>
      </c>
      <c r="H1509" s="41"/>
      <c r="I1509" s="41"/>
      <c r="J1509" s="41"/>
      <c r="K1509" s="41"/>
      <c r="L1509" s="41">
        <f t="shared" si="186"/>
        <v>-1.41041277063784E-3</v>
      </c>
      <c r="M1509" s="41"/>
      <c r="N1509" s="41"/>
    </row>
    <row r="1510" spans="1:14" x14ac:dyDescent="0.25">
      <c r="A1510" s="41">
        <f t="shared" si="188"/>
        <v>1.5079999999999725E-3</v>
      </c>
      <c r="B1510" s="41">
        <f t="shared" si="187"/>
        <v>-0.63449593588980702</v>
      </c>
      <c r="C1510" s="41" t="str">
        <f t="shared" ref="C1510:C1573" si="189">C1509</f>
        <v>0.784265533184626+0.620425316584224i</v>
      </c>
      <c r="D1510" s="41" t="str">
        <f>COMPLEX(COS($A1510*'Med(1)'!$B$11),SIN($A1510*'Med(1)'!$B$11))</f>
        <v>0.0454231074289936+0.998967837976526i</v>
      </c>
      <c r="E1510" s="41">
        <f>EXP(-(A1510-$A$1000)*'Med(2)'!$B$10)*$E$1000</f>
        <v>0.99999999999999412</v>
      </c>
      <c r="F1510" s="41" t="str">
        <f t="shared" si="185"/>
        <v>-0.584161159567338+0.811637689891821i</v>
      </c>
      <c r="G1510" s="41" t="str">
        <f>COMPLEX(COS(-$A1510*'Med(1)'!$B$11),SIN(-$A1510*'Med(1)'!$B$11))</f>
        <v>0.0454231074289936-0.998967837976526i</v>
      </c>
      <c r="H1510" s="41"/>
      <c r="I1510" s="41"/>
      <c r="J1510" s="41"/>
      <c r="K1510" s="41"/>
      <c r="L1510" s="41">
        <f t="shared" si="186"/>
        <v>-1.55024157939714E-3</v>
      </c>
      <c r="M1510" s="41"/>
      <c r="N1510" s="41"/>
    </row>
    <row r="1511" spans="1:14" x14ac:dyDescent="0.25">
      <c r="A1511" s="41">
        <f t="shared" si="188"/>
        <v>1.5089999999999724E-3</v>
      </c>
      <c r="B1511" s="41">
        <f t="shared" si="187"/>
        <v>-0.68227231716418502</v>
      </c>
      <c r="C1511" s="41" t="str">
        <f t="shared" si="189"/>
        <v>0.784265533184626+0.620425316584224i</v>
      </c>
      <c r="D1511" s="41" t="str">
        <f>COMPLEX(COS($A1511*'Med(1)'!$B$11),SIN($A1511*'Med(1)'!$B$11))</f>
        <v>-0.0180703124601695+0.999836718573384i</v>
      </c>
      <c r="E1511" s="41">
        <f>EXP(-(A1511-$A$1000)*'Med(2)'!$B$10)*$E$1000</f>
        <v>0.99999999999999412</v>
      </c>
      <c r="F1511" s="41" t="str">
        <f t="shared" si="185"/>
        <v>-0.634495935889807+0.772926197860641i</v>
      </c>
      <c r="G1511" s="41" t="str">
        <f>COMPLEX(COS(-$A1511*'Med(1)'!$B$11),SIN(-$A1511*'Med(1)'!$B$11))</f>
        <v>-0.0180703124601695-0.999836718573384i</v>
      </c>
      <c r="H1511" s="41"/>
      <c r="I1511" s="41"/>
      <c r="J1511" s="41"/>
      <c r="K1511" s="41"/>
      <c r="L1511" s="41">
        <f t="shared" si="186"/>
        <v>-1.68381955161724E-3</v>
      </c>
      <c r="M1511" s="41"/>
      <c r="N1511" s="41"/>
    </row>
    <row r="1512" spans="1:14" x14ac:dyDescent="0.25">
      <c r="A1512" s="41">
        <f t="shared" si="188"/>
        <v>1.5099999999999723E-3</v>
      </c>
      <c r="B1512" s="41">
        <f t="shared" si="187"/>
        <v>-0.72729766093155801</v>
      </c>
      <c r="C1512" s="41" t="str">
        <f t="shared" si="189"/>
        <v>0.784265533184626+0.620425316584224i</v>
      </c>
      <c r="D1512" s="41" t="str">
        <f>COMPLEX(COS($A1512*'Med(1)'!$B$11),SIN($A1512*'Med(1)'!$B$11))</f>
        <v>-0.0814908697897648+0.996674088225889i</v>
      </c>
      <c r="E1512" s="41">
        <f>EXP(-(A1512-$A$1000)*'Med(2)'!$B$10)*$E$1000</f>
        <v>0.99999999999999412</v>
      </c>
      <c r="F1512" s="41" t="str">
        <f t="shared" si="185"/>
        <v>-0.682272317164185+0.731098136525735i</v>
      </c>
      <c r="G1512" s="41" t="str">
        <f>COMPLEX(COS(-$A1512*'Med(1)'!$B$11),SIN(-$A1512*'Med(1)'!$B$11))</f>
        <v>-0.0814908697897648-0.996674088225889i</v>
      </c>
      <c r="H1512" s="41"/>
      <c r="I1512" s="41"/>
      <c r="J1512" s="41"/>
      <c r="K1512" s="41"/>
      <c r="L1512" s="41">
        <f t="shared" si="186"/>
        <v>-1.8106080782963E-3</v>
      </c>
      <c r="M1512" s="41"/>
      <c r="N1512" s="41"/>
    </row>
    <row r="1513" spans="1:14" x14ac:dyDescent="0.25">
      <c r="A1513" s="41">
        <f t="shared" si="188"/>
        <v>1.5109999999999722E-3</v>
      </c>
      <c r="B1513" s="41">
        <f t="shared" si="187"/>
        <v>-0.76939041738204295</v>
      </c>
      <c r="C1513" s="41" t="str">
        <f t="shared" si="189"/>
        <v>0.784265533184626+0.620425316584224i</v>
      </c>
      <c r="D1513" s="41" t="str">
        <f>COMPLEX(COS($A1513*'Med(1)'!$B$11),SIN($A1513*'Med(1)'!$B$11))</f>
        <v>-0.144582842134113+0.989492699195109i</v>
      </c>
      <c r="E1513" s="41">
        <f>EXP(-(A1513-$A$1000)*'Med(2)'!$B$10)*$E$1000</f>
        <v>0.99999999999999412</v>
      </c>
      <c r="F1513" s="41" t="str">
        <f t="shared" si="185"/>
        <v>-0.727297660931558+0.686322163712839i</v>
      </c>
      <c r="G1513" s="41" t="str">
        <f>COMPLEX(COS(-$A1513*'Med(1)'!$B$11),SIN(-$A1513*'Med(1)'!$B$11))</f>
        <v>-0.144582842134113-0.989492699195109i</v>
      </c>
      <c r="H1513" s="41"/>
      <c r="I1513" s="41"/>
      <c r="J1513" s="41"/>
      <c r="K1513" s="41"/>
      <c r="L1513" s="41">
        <f t="shared" si="186"/>
        <v>-1.9300959266265901E-3</v>
      </c>
      <c r="M1513" s="41"/>
      <c r="N1513" s="41"/>
    </row>
    <row r="1514" spans="1:14" x14ac:dyDescent="0.25">
      <c r="A1514" s="41">
        <f t="shared" si="188"/>
        <v>1.5119999999999721E-3</v>
      </c>
      <c r="B1514" s="41">
        <f t="shared" si="187"/>
        <v>-0.80838086139438003</v>
      </c>
      <c r="C1514" s="41" t="str">
        <f t="shared" si="189"/>
        <v>0.784265533184626+0.620425316584224i</v>
      </c>
      <c r="D1514" s="41" t="str">
        <f>COMPLEX(COS($A1514*'Med(1)'!$B$11),SIN($A1514*'Med(1)'!$B$11))</f>
        <v>-0.207091831977817+0.978321508057587i</v>
      </c>
      <c r="E1514" s="41">
        <f>EXP(-(A1514-$A$1000)*'Med(2)'!$B$10)*$E$1000</f>
        <v>0.99999999999999412</v>
      </c>
      <c r="F1514" s="41" t="str">
        <f t="shared" si="185"/>
        <v>-0.769390417382043+0.638778823725923i</v>
      </c>
      <c r="G1514" s="41" t="str">
        <f>COMPLEX(COS(-$A1514*'Med(1)'!$B$11),SIN(-$A1514*'Med(1)'!$B$11))</f>
        <v>-0.207091831977817-0.978321508057587i</v>
      </c>
      <c r="H1514" s="41"/>
      <c r="I1514" s="41"/>
      <c r="J1514" s="41"/>
      <c r="K1514" s="41"/>
      <c r="L1514" s="41">
        <f t="shared" si="186"/>
        <v>-2.04180130137166E-3</v>
      </c>
      <c r="M1514" s="41"/>
      <c r="N1514" s="41"/>
    </row>
    <row r="1515" spans="1:14" x14ac:dyDescent="0.25">
      <c r="A1515" s="41">
        <f t="shared" si="188"/>
        <v>1.512999999999972E-3</v>
      </c>
      <c r="B1515" s="41">
        <f t="shared" si="187"/>
        <v>-0.84411177689632699</v>
      </c>
      <c r="C1515" s="41" t="str">
        <f t="shared" si="189"/>
        <v>0.784265533184626+0.620425316584224i</v>
      </c>
      <c r="D1515" s="41" t="str">
        <f>COMPLEX(COS($A1515*'Med(1)'!$B$11),SIN($A1515*'Med(1)'!$B$11))</f>
        <v>-0.26876579248965+0.963205558947523i</v>
      </c>
      <c r="E1515" s="41">
        <f>EXP(-(A1515-$A$1000)*'Med(2)'!$B$10)*$E$1000</f>
        <v>0.99999999999999412</v>
      </c>
      <c r="F1515" s="41" t="str">
        <f t="shared" si="185"/>
        <v>-0.80838086139438+0.58865981936197i</v>
      </c>
      <c r="G1515" s="41" t="str">
        <f>COMPLEX(COS(-$A1515*'Med(1)'!$B$11),SIN(-$A1515*'Med(1)'!$B$11))</f>
        <v>-0.26876579248965-0.963205558947523i</v>
      </c>
      <c r="H1515" s="41"/>
      <c r="I1515" s="41"/>
      <c r="J1515" s="41"/>
      <c r="K1515" s="41"/>
      <c r="L1515" s="41">
        <f t="shared" si="186"/>
        <v>-2.14527378754628E-3</v>
      </c>
      <c r="M1515" s="41"/>
      <c r="N1515" s="41"/>
    </row>
    <row r="1516" spans="1:14" x14ac:dyDescent="0.25">
      <c r="A1516" s="41">
        <f t="shared" si="188"/>
        <v>1.513999999999972E-3</v>
      </c>
      <c r="B1516" s="41">
        <f t="shared" si="187"/>
        <v>-0.87643909078653404</v>
      </c>
      <c r="C1516" s="41" t="str">
        <f t="shared" si="189"/>
        <v>0.784265533184626+0.620425316584224i</v>
      </c>
      <c r="D1516" s="41" t="str">
        <f>COMPLEX(COS($A1516*'Med(1)'!$B$11),SIN($A1516*'Med(1)'!$B$11))</f>
        <v>-0.329356043817998+0.944205801931209i</v>
      </c>
      <c r="E1516" s="41">
        <f>EXP(-(A1516-$A$1000)*'Med(2)'!$B$10)*$E$1000</f>
        <v>0.99999999999999412</v>
      </c>
      <c r="F1516" s="41" t="str">
        <f t="shared" si="185"/>
        <v>-0.844111776896327+0.536167238932885i</v>
      </c>
      <c r="G1516" s="41" t="str">
        <f>COMPLEX(COS(-$A1516*'Med(1)'!$B$11),SIN(-$A1516*'Med(1)'!$B$11))</f>
        <v>-0.329356043817998-0.944205801931209i</v>
      </c>
      <c r="H1516" s="41"/>
      <c r="I1516" s="41"/>
      <c r="J1516" s="41"/>
      <c r="K1516" s="41"/>
      <c r="L1516" s="41">
        <f t="shared" si="186"/>
        <v>-2.24009616656591E-3</v>
      </c>
      <c r="M1516" s="41"/>
      <c r="N1516" s="41"/>
    </row>
    <row r="1517" spans="1:14" x14ac:dyDescent="0.25">
      <c r="A1517" s="41">
        <f t="shared" si="188"/>
        <v>1.5149999999999719E-3</v>
      </c>
      <c r="B1517" s="41">
        <f t="shared" si="187"/>
        <v>-0.90523245386164497</v>
      </c>
      <c r="C1517" s="41" t="str">
        <f t="shared" si="189"/>
        <v>0.784265533184626+0.620425316584224i</v>
      </c>
      <c r="D1517" s="41" t="str">
        <f>COMPLEX(COS($A1517*'Med(1)'!$B$11),SIN($A1517*'Med(1)'!$B$11))</f>
        <v>-0.388618275810214+0.921398847246021i</v>
      </c>
      <c r="E1517" s="41">
        <f>EXP(-(A1517-$A$1000)*'Med(2)'!$B$10)*$E$1000</f>
        <v>0.99999999999999412</v>
      </c>
      <c r="F1517" s="41" t="str">
        <f t="shared" ref="F1517:F1580" si="190">IMPRODUCT(IMPRODUCT($C1517,IMPRODUCT($D1517,$E1517)),$R$998)</f>
        <v>-0.876439090786534+0.48151274141113i</v>
      </c>
      <c r="G1517" s="41" t="str">
        <f>COMPLEX(COS(-$A1517*'Med(1)'!$B$11),SIN(-$A1517*'Med(1)'!$B$11))</f>
        <v>-0.388618275810214-0.921398847246021i</v>
      </c>
      <c r="H1517" s="41"/>
      <c r="I1517" s="41"/>
      <c r="J1517" s="41"/>
      <c r="K1517" s="41"/>
      <c r="L1517" s="41">
        <f t="shared" si="186"/>
        <v>-2.3258860985427999E-3</v>
      </c>
      <c r="M1517" s="41"/>
      <c r="N1517" s="41"/>
    </row>
    <row r="1518" spans="1:14" x14ac:dyDescent="0.25">
      <c r="A1518" s="41">
        <f t="shared" si="188"/>
        <v>1.5159999999999718E-3</v>
      </c>
      <c r="B1518" s="41">
        <f t="shared" si="187"/>
        <v>-0.93037576640637398</v>
      </c>
      <c r="C1518" s="41" t="str">
        <f t="shared" si="189"/>
        <v>0.784265533184626+0.620425316584224i</v>
      </c>
      <c r="D1518" s="41" t="str">
        <f>COMPLEX(COS($A1518*'Med(1)'!$B$11),SIN($A1518*'Med(1)'!$B$11))</f>
        <v>-0.446313533112462+0.894876656394987i</v>
      </c>
      <c r="E1518" s="41">
        <f>EXP(-(A1518-$A$1000)*'Med(2)'!$B$10)*$E$1000</f>
        <v>0.99999999999999412</v>
      </c>
      <c r="F1518" s="41" t="str">
        <f t="shared" si="190"/>
        <v>-0.905232453861645+0.424916702984965i</v>
      </c>
      <c r="G1518" s="41" t="str">
        <f>COMPLEX(COS(-$A1518*'Med(1)'!$B$11),SIN(-$A1518*'Med(1)'!$B$11))</f>
        <v>-0.446313533112462-0.894876656394987i</v>
      </c>
      <c r="H1518" s="41"/>
      <c r="I1518" s="41"/>
      <c r="J1518" s="41"/>
      <c r="K1518" s="41"/>
      <c r="L1518" s="41">
        <f t="shared" si="186"/>
        <v>-2.4022976639450199E-3</v>
      </c>
      <c r="M1518" s="41"/>
      <c r="N1518" s="41"/>
    </row>
    <row r="1519" spans="1:14" x14ac:dyDescent="0.25">
      <c r="A1519" s="41">
        <f t="shared" si="188"/>
        <v>1.5169999999999717E-3</v>
      </c>
      <c r="B1519" s="41">
        <f t="shared" si="187"/>
        <v>-0.95176764632720801</v>
      </c>
      <c r="C1519" s="41" t="str">
        <f t="shared" si="189"/>
        <v>0.784265533184626+0.620425316584224i</v>
      </c>
      <c r="D1519" s="41" t="str">
        <f>COMPLEX(COS($A1519*'Med(1)'!$B$11),SIN($A1519*'Med(1)'!$B$11))</f>
        <v>-0.502209178678184+0.864746171342426i</v>
      </c>
      <c r="E1519" s="41">
        <f>EXP(-(A1519-$A$1000)*'Med(2)'!$B$10)*$E$1000</f>
        <v>0.99999999999999412</v>
      </c>
      <c r="F1519" s="41" t="str">
        <f t="shared" si="190"/>
        <v>-0.930375766406374+0.366607328464314i</v>
      </c>
      <c r="G1519" s="41" t="str">
        <f>COMPLEX(COS(-$A1519*'Med(1)'!$B$11),SIN(-$A1519*'Med(1)'!$B$11))</f>
        <v>-0.502209178678184-0.864746171342426i</v>
      </c>
      <c r="H1519" s="41"/>
      <c r="I1519" s="41"/>
      <c r="J1519" s="41"/>
      <c r="K1519" s="41"/>
      <c r="L1519" s="41">
        <f t="shared" si="186"/>
        <v>-2.4690227584026601E-3</v>
      </c>
      <c r="M1519" s="41"/>
      <c r="N1519" s="41"/>
    </row>
    <row r="1520" spans="1:14" x14ac:dyDescent="0.25">
      <c r="A1520" s="41">
        <f t="shared" si="188"/>
        <v>1.5179999999999716E-3</v>
      </c>
      <c r="B1520" s="41">
        <f t="shared" si="187"/>
        <v>-0.96932183794216698</v>
      </c>
      <c r="C1520" s="41" t="str">
        <f t="shared" si="189"/>
        <v>0.784265533184626+0.620425316584224i</v>
      </c>
      <c r="D1520" s="41" t="str">
        <f>COMPLEX(COS($A1520*'Med(1)'!$B$11),SIN($A1520*'Med(1)'!$B$11))</f>
        <v>-0.556079831800067+0.831128883305838i</v>
      </c>
      <c r="E1520" s="41">
        <f>EXP(-(A1520-$A$1000)*'Med(2)'!$B$10)*$E$1000</f>
        <v>0.99999999999999412</v>
      </c>
      <c r="F1520" s="41" t="str">
        <f t="shared" si="190"/>
        <v>-0.951767646327208+0.306819731120335i</v>
      </c>
      <c r="G1520" s="41" t="str">
        <f>COMPLEX(COS(-$A1520*'Med(1)'!$B$11),SIN(-$A1520*'Med(1)'!$B$11))</f>
        <v>-0.556079831800067-0.831128883305838i</v>
      </c>
      <c r="H1520" s="41"/>
      <c r="I1520" s="41"/>
      <c r="J1520" s="41"/>
      <c r="K1520" s="41"/>
      <c r="L1520" s="41">
        <f t="shared" si="186"/>
        <v>-2.5257923350368002E-3</v>
      </c>
      <c r="M1520" s="41"/>
      <c r="N1520" s="41"/>
    </row>
    <row r="1521" spans="1:14" x14ac:dyDescent="0.25">
      <c r="A1521" s="41">
        <f t="shared" si="188"/>
        <v>1.5189999999999715E-3</v>
      </c>
      <c r="B1521" s="41">
        <f t="shared" si="187"/>
        <v>-0.98296755977834205</v>
      </c>
      <c r="C1521" s="41" t="str">
        <f t="shared" si="189"/>
        <v>0.784265533184626+0.620425316584224i</v>
      </c>
      <c r="D1521" s="41" t="str">
        <f>COMPLEX(COS($A1521*'Med(1)'!$B$11),SIN($A1521*'Med(1)'!$B$11))</f>
        <v>-0.607708276883175+0.794160342882772i</v>
      </c>
      <c r="E1521" s="41">
        <f>EXP(-(A1521-$A$1000)*'Med(2)'!$B$10)*$E$1000</f>
        <v>0.99999999999999412</v>
      </c>
      <c r="F1521" s="41" t="str">
        <f t="shared" si="190"/>
        <v>-0.969321837942167+0.245794984668944i</v>
      </c>
      <c r="G1521" s="41" t="str">
        <f>COMPLEX(COS(-$A1521*'Med(1)'!$B$11),SIN(-$A1521*'Med(1)'!$B$11))</f>
        <v>-0.607708276883175-0.794160342882772i</v>
      </c>
      <c r="H1521" s="41"/>
      <c r="I1521" s="41"/>
      <c r="J1521" s="41"/>
      <c r="K1521" s="41"/>
      <c r="L1521" s="41">
        <f t="shared" si="186"/>
        <v>-2.5723774893020601E-3</v>
      </c>
      <c r="M1521" s="41"/>
      <c r="N1521" s="41"/>
    </row>
    <row r="1522" spans="1:14" x14ac:dyDescent="0.25">
      <c r="A1522" s="41">
        <f t="shared" si="188"/>
        <v>1.5199999999999715E-3</v>
      </c>
      <c r="B1522" s="41">
        <f t="shared" si="187"/>
        <v>-0.99264978997475894</v>
      </c>
      <c r="C1522" s="41" t="str">
        <f t="shared" si="189"/>
        <v>0.784265533184626+0.620425316584224i</v>
      </c>
      <c r="D1522" s="41" t="str">
        <f>COMPLEX(COS($A1522*'Med(1)'!$B$11),SIN($A1522*'Med(1)'!$B$11))</f>
        <v>-0.656886339295077+0.75398961348782i</v>
      </c>
      <c r="E1522" s="41">
        <f>EXP(-(A1522-$A$1000)*'Med(2)'!$B$10)*$E$1000</f>
        <v>0.99999999999999412</v>
      </c>
      <c r="F1522" s="41" t="str">
        <f t="shared" si="190"/>
        <v>-0.982967559778342+0.183779151220694i</v>
      </c>
      <c r="G1522" s="41" t="str">
        <f>COMPLEX(COS(-$A1522*'Med(1)'!$B$11),SIN(-$A1522*'Med(1)'!$B$11))</f>
        <v>-0.656886339295077-0.75398961348782i</v>
      </c>
      <c r="H1522" s="41"/>
      <c r="I1522" s="41"/>
      <c r="J1522" s="41"/>
      <c r="K1522" s="41"/>
      <c r="L1522" s="41">
        <f t="shared" si="186"/>
        <v>-2.6085903819685198E-3</v>
      </c>
      <c r="M1522" s="41"/>
      <c r="N1522" s="41"/>
    </row>
    <row r="1523" spans="1:14" x14ac:dyDescent="0.25">
      <c r="A1523" s="41">
        <f t="shared" si="188"/>
        <v>1.5209999999999714E-3</v>
      </c>
      <c r="B1523" s="41">
        <f t="shared" si="187"/>
        <v>-0.99832948813984401</v>
      </c>
      <c r="C1523" s="41" t="str">
        <f t="shared" si="189"/>
        <v>0.784265533184626+0.620425316584224i</v>
      </c>
      <c r="D1523" s="41" t="str">
        <f>COMPLEX(COS($A1523*'Med(1)'!$B$11),SIN($A1523*'Med(1)'!$B$11))</f>
        <v>-0.703415724761165+0.71077867030372i</v>
      </c>
      <c r="E1523" s="41">
        <f>EXP(-(A1523-$A$1000)*'Med(2)'!$B$10)*$E$1000</f>
        <v>0.99999999999999412</v>
      </c>
      <c r="F1523" s="41" t="str">
        <f t="shared" si="190"/>
        <v>-0.992649789974759+0.121022289116739i</v>
      </c>
      <c r="G1523" s="41" t="str">
        <f>COMPLEX(COS(-$A1523*'Med(1)'!$B$11),SIN(-$A1523*'Med(1)'!$B$11))</f>
        <v>-0.703415724761165-0.71077867030372i</v>
      </c>
      <c r="H1523" s="41"/>
      <c r="I1523" s="41"/>
      <c r="J1523" s="41"/>
      <c r="K1523" s="41"/>
      <c r="L1523" s="41">
        <f t="shared" si="186"/>
        <v>-2.6342849965212802E-3</v>
      </c>
      <c r="M1523" s="41"/>
      <c r="N1523" s="41"/>
    </row>
    <row r="1524" spans="1:14" x14ac:dyDescent="0.25">
      <c r="A1524" s="41">
        <f t="shared" si="188"/>
        <v>1.5219999999999713E-3</v>
      </c>
      <c r="B1524" s="41">
        <f t="shared" si="187"/>
        <v>-0.99998375276889095</v>
      </c>
      <c r="C1524" s="41" t="str">
        <f t="shared" si="189"/>
        <v>0.784265533184626+0.620425316584224i</v>
      </c>
      <c r="D1524" s="41" t="str">
        <f>COMPLEX(COS($A1524*'Med(1)'!$B$11),SIN($A1524*'Med(1)'!$B$11))</f>
        <v>-0.747108818920759+0.664701747169984i</v>
      </c>
      <c r="E1524" s="41">
        <f>EXP(-(A1524-$A$1000)*'Med(2)'!$B$10)*$E$1000</f>
        <v>0.99999999999999412</v>
      </c>
      <c r="F1524" s="41" t="str">
        <f t="shared" si="190"/>
        <v>-0.998329488139844+0.0577774446512417i</v>
      </c>
      <c r="G1524" s="41" t="str">
        <f>COMPLEX(COS(-$A1524*'Med(1)'!$B$11),SIN(-$A1524*'Med(1)'!$B$11))</f>
        <v>-0.747108818920759-0.664701747169984i</v>
      </c>
      <c r="H1524" s="41"/>
      <c r="I1524" s="41"/>
      <c r="J1524" s="41"/>
      <c r="K1524" s="41"/>
      <c r="L1524" s="41">
        <f t="shared" ref="L1524:L1587" si="191">IMREAL(IMDIV(F1524,$P$28))</f>
        <v>-2.6493577279238E-3</v>
      </c>
      <c r="M1524" s="41"/>
      <c r="N1524" s="41"/>
    </row>
    <row r="1525" spans="1:14" x14ac:dyDescent="0.25">
      <c r="A1525" s="41">
        <f t="shared" si="188"/>
        <v>1.5229999999999712E-3</v>
      </c>
      <c r="B1525" s="41">
        <f t="shared" si="187"/>
        <v>-0.99760591358681505</v>
      </c>
      <c r="C1525" s="41" t="str">
        <f t="shared" si="189"/>
        <v>0.784265533184626+0.620425316584224i</v>
      </c>
      <c r="D1525" s="41" t="str">
        <f>COMPLEX(COS($A1525*'Med(1)'!$B$11),SIN($A1525*'Med(1)'!$B$11))</f>
        <v>-0.787789443819982+0.615944634042544i</v>
      </c>
      <c r="E1525" s="41">
        <f>EXP(-(A1525-$A$1000)*'Med(2)'!$B$10)*$E$1000</f>
        <v>0.99999999999999412</v>
      </c>
      <c r="F1525" s="41" t="str">
        <f t="shared" si="190"/>
        <v>-0.999983752768891-0.005700368254137i</v>
      </c>
      <c r="G1525" s="41" t="str">
        <f>COMPLEX(COS(-$A1525*'Med(1)'!$B$11),SIN(-$A1525*'Med(1)'!$B$11))</f>
        <v>-0.787789443819982-0.615944634042544i</v>
      </c>
      <c r="H1525" s="41"/>
      <c r="I1525" s="41"/>
      <c r="J1525" s="41"/>
      <c r="K1525" s="41"/>
      <c r="L1525" s="41">
        <f t="shared" si="191"/>
        <v>-2.6537478003708899E-3</v>
      </c>
      <c r="M1525" s="41"/>
      <c r="N1525" s="41"/>
    </row>
    <row r="1526" spans="1:14" x14ac:dyDescent="0.25">
      <c r="A1526" s="41">
        <f t="shared" si="188"/>
        <v>1.5239999999999711E-3</v>
      </c>
      <c r="B1526" s="41">
        <f t="shared" si="187"/>
        <v>-0.99120555844381797</v>
      </c>
      <c r="C1526" s="41" t="str">
        <f t="shared" si="189"/>
        <v>0.784265533184626+0.620425316584224i</v>
      </c>
      <c r="D1526" s="41" t="str">
        <f>COMPLEX(COS($A1526*'Med(1)'!$B$11),SIN($A1526*'Med(1)'!$B$11))</f>
        <v>-0.825293568291068+0.564703927857241i</v>
      </c>
      <c r="E1526" s="41">
        <f>EXP(-(A1526-$A$1000)*'Med(2)'!$B$10)*$E$1000</f>
        <v>0.99999999999999412</v>
      </c>
      <c r="F1526" s="41" t="str">
        <f t="shared" si="190"/>
        <v>-0.997605913586815-0.0691551963094972i</v>
      </c>
      <c r="G1526" s="41" t="str">
        <f>COMPLEX(COS(-$A1526*'Med(1)'!$B$11),SIN(-$A1526*'Med(1)'!$B$11))</f>
        <v>-0.825293568291068-0.564703927857241i</v>
      </c>
      <c r="H1526" s="41"/>
      <c r="I1526" s="41"/>
      <c r="J1526" s="41"/>
      <c r="K1526" s="41"/>
      <c r="L1526" s="41">
        <f t="shared" si="191"/>
        <v>-2.6474375123471099E-3</v>
      </c>
      <c r="M1526" s="41"/>
      <c r="N1526" s="41"/>
    </row>
    <row r="1527" spans="1:14" x14ac:dyDescent="0.25">
      <c r="A1527" s="41">
        <f t="shared" si="188"/>
        <v>1.524999999999971E-3</v>
      </c>
      <c r="B1527" s="41">
        <f t="shared" si="187"/>
        <v>-0.98080849465556197</v>
      </c>
      <c r="C1527" s="41" t="str">
        <f t="shared" si="189"/>
        <v>0.784265533184626+0.620425316584224i</v>
      </c>
      <c r="D1527" s="41" t="str">
        <f>COMPLEX(COS($A1527*'Med(1)'!$B$11),SIN($A1527*'Med(1)'!$B$11))</f>
        <v>-0.859469969353861+0.511186239817616i</v>
      </c>
      <c r="E1527" s="41">
        <f>EXP(-(A1527-$A$1000)*'Med(2)'!$B$10)*$E$1000</f>
        <v>0.99999999999999412</v>
      </c>
      <c r="F1527" s="41" t="str">
        <f t="shared" si="190"/>
        <v>-0.991205558443818-0.132331178903795i</v>
      </c>
      <c r="G1527" s="41" t="str">
        <f>COMPLEX(COS(-$A1527*'Med(1)'!$B$11),SIN(-$A1527*'Med(1)'!$B$11))</f>
        <v>-0.859469969353861-0.511186239817616i</v>
      </c>
      <c r="H1527" s="41"/>
      <c r="I1527" s="41"/>
      <c r="J1527" s="41"/>
      <c r="K1527" s="41"/>
      <c r="L1527" s="41">
        <f t="shared" si="191"/>
        <v>-2.6304523080022501E-3</v>
      </c>
      <c r="M1527" s="41"/>
      <c r="N1527" s="41"/>
    </row>
    <row r="1528" spans="1:14" x14ac:dyDescent="0.25">
      <c r="A1528" s="41">
        <f t="shared" si="188"/>
        <v>1.525999999999971E-3</v>
      </c>
      <c r="B1528" s="41">
        <f t="shared" si="187"/>
        <v>-0.96645664494370198</v>
      </c>
      <c r="C1528" s="41" t="str">
        <f t="shared" si="189"/>
        <v>0.784265533184626+0.620425316584224i</v>
      </c>
      <c r="D1528" s="41" t="str">
        <f>COMPLEX(COS($A1528*'Med(1)'!$B$11),SIN($A1528*'Med(1)'!$B$11))</f>
        <v>-0.890180841972433+0.455607362303607i</v>
      </c>
      <c r="E1528" s="41">
        <f>EXP(-(A1528-$A$1000)*'Med(2)'!$B$10)*$E$1000</f>
        <v>0.999999999999994</v>
      </c>
      <c r="F1528" s="41" t="str">
        <f t="shared" si="190"/>
        <v>-0.980808494655562-0.194973579778078i</v>
      </c>
      <c r="G1528" s="41" t="str">
        <f>COMPLEX(COS(-$A1528*'Med(1)'!$B$11),SIN(-$A1528*'Med(1)'!$B$11))</f>
        <v>-0.890180841972433-0.455607362303607i</v>
      </c>
      <c r="H1528" s="41"/>
      <c r="I1528" s="41"/>
      <c r="J1528" s="41"/>
      <c r="K1528" s="41"/>
      <c r="L1528" s="41">
        <f t="shared" si="191"/>
        <v>-2.6028606745562002E-3</v>
      </c>
      <c r="M1528" s="41"/>
      <c r="N1528" s="41"/>
    </row>
    <row r="1529" spans="1:14" x14ac:dyDescent="0.25">
      <c r="A1529" s="41">
        <f t="shared" si="188"/>
        <v>1.5269999999999709E-3</v>
      </c>
      <c r="B1529" s="41">
        <f t="shared" si="187"/>
        <v>-0.948207878396365</v>
      </c>
      <c r="C1529" s="41" t="str">
        <f t="shared" si="189"/>
        <v>0.784265533184626+0.620425316584224i</v>
      </c>
      <c r="D1529" s="41" t="str">
        <f>COMPLEX(COS($A1529*'Med(1)'!$B$11),SIN($A1529*'Med(1)'!$B$11))</f>
        <v>-0.917302354708338+0.398191398760116i</v>
      </c>
      <c r="E1529" s="41">
        <f>EXP(-(A1529-$A$1000)*'Med(2)'!$B$10)*$E$1000</f>
        <v>0.999999999999994</v>
      </c>
      <c r="F1529" s="41" t="str">
        <f t="shared" si="190"/>
        <v>-0.966456644943702-0.256829814165238i</v>
      </c>
      <c r="G1529" s="41" t="str">
        <f>COMPLEX(COS(-$A1529*'Med(1)'!$B$11),SIN(-$A1529*'Med(1)'!$B$11))</f>
        <v>-0.917302354708338-0.398191398760116i</v>
      </c>
      <c r="H1529" s="41"/>
      <c r="I1529" s="41"/>
      <c r="J1529" s="41"/>
      <c r="K1529" s="41"/>
      <c r="L1529" s="41">
        <f t="shared" si="191"/>
        <v>-2.56477386614692E-3</v>
      </c>
      <c r="M1529" s="41"/>
      <c r="N1529" s="41"/>
    </row>
    <row r="1530" spans="1:14" x14ac:dyDescent="0.25">
      <c r="A1530" s="41">
        <f t="shared" si="188"/>
        <v>1.5279999999999708E-3</v>
      </c>
      <c r="B1530" s="41">
        <f t="shared" si="187"/>
        <v>-0.926135777130208</v>
      </c>
      <c r="C1530" s="41" t="str">
        <f t="shared" si="189"/>
        <v>0.784265533184626+0.620425316584224i</v>
      </c>
      <c r="D1530" s="41" t="str">
        <f>COMPLEX(COS($A1530*'Med(1)'!$B$11),SIN($A1530*'Med(1)'!$B$11))</f>
        <v>-0.940725149029943+0.339169860073964i</v>
      </c>
      <c r="E1530" s="41">
        <f>EXP(-(A1530-$A$1000)*'Med(2)'!$B$10)*$E$1000</f>
        <v>0.999999999999994</v>
      </c>
      <c r="F1530" s="41" t="str">
        <f t="shared" si="190"/>
        <v>-0.948207878396365-0.317650467254579i</v>
      </c>
      <c r="G1530" s="41" t="str">
        <f>COMPLEX(COS(-$A1530*'Med(1)'!$B$11),SIN(-$A1530*'Med(1)'!$B$11))</f>
        <v>-0.940725149029943-0.339169860073964i</v>
      </c>
      <c r="H1530" s="41"/>
      <c r="I1530" s="41"/>
      <c r="J1530" s="41"/>
      <c r="K1530" s="41"/>
      <c r="L1530" s="41">
        <f t="shared" si="191"/>
        <v>-2.5163454552348599E-3</v>
      </c>
      <c r="M1530" s="41"/>
      <c r="N1530" s="41"/>
    </row>
    <row r="1531" spans="1:14" x14ac:dyDescent="0.25">
      <c r="A1531" s="41">
        <f t="shared" si="188"/>
        <v>1.5289999999999707E-3</v>
      </c>
      <c r="B1531" s="41">
        <f t="shared" si="187"/>
        <v>-0.90032933959484196</v>
      </c>
      <c r="C1531" s="41" t="str">
        <f t="shared" si="189"/>
        <v>0.784265533184626+0.620425316584224i</v>
      </c>
      <c r="D1531" s="41" t="str">
        <f>COMPLEX(COS($A1531*'Med(1)'!$B$11),SIN($A1531*'Med(1)'!$B$11))</f>
        <v>-0.96035478026452+0.278780731082846i</v>
      </c>
      <c r="E1531" s="41">
        <f>EXP(-(A1531-$A$1000)*'Med(2)'!$B$10)*$E$1000</f>
        <v>0.999999999999994</v>
      </c>
      <c r="F1531" s="41" t="str">
        <f t="shared" si="190"/>
        <v>-0.926135777130208-0.377190299874497i</v>
      </c>
      <c r="G1531" s="41" t="str">
        <f>COMPLEX(COS(-$A1531*'Med(1)'!$B$11),SIN(-$A1531*'Med(1)'!$B$11))</f>
        <v>-0.96035478026452-0.278780731082846i</v>
      </c>
      <c r="H1531" s="41"/>
      <c r="I1531" s="41"/>
      <c r="J1531" s="41"/>
      <c r="K1531" s="41"/>
      <c r="L1531" s="41">
        <f t="shared" si="191"/>
        <v>-2.4577707133728601E-3</v>
      </c>
      <c r="M1531" s="41"/>
      <c r="N1531" s="41"/>
    </row>
    <row r="1532" spans="1:14" x14ac:dyDescent="0.25">
      <c r="A1532" s="41">
        <f t="shared" si="188"/>
        <v>1.5299999999999706E-3</v>
      </c>
      <c r="B1532" s="41">
        <f t="shared" si="187"/>
        <v>-0.870892621716024</v>
      </c>
      <c r="C1532" s="41" t="str">
        <f t="shared" si="189"/>
        <v>0.784265533184626+0.620425316584224i</v>
      </c>
      <c r="D1532" s="41" t="str">
        <f>COMPLEX(COS($A1532*'Med(1)'!$B$11),SIN($A1532*'Med(1)'!$B$11))</f>
        <v>-0.976112098415195+0.217267510980093i</v>
      </c>
      <c r="E1532" s="41">
        <f>EXP(-(A1532-$A$1000)*'Med(2)'!$B$10)*$E$1000</f>
        <v>0.999999999999994</v>
      </c>
      <c r="F1532" s="41" t="str">
        <f t="shared" si="190"/>
        <v>-0.900329339594842-0.435209237338436i</v>
      </c>
      <c r="G1532" s="41" t="str">
        <f>COMPLEX(COS(-$A1532*'Med(1)'!$B$11),SIN(-$A1532*'Med(1)'!$B$11))</f>
        <v>-0.976112098415195-0.217267510980093i</v>
      </c>
      <c r="H1532" s="41"/>
      <c r="I1532" s="41"/>
      <c r="J1532" s="41"/>
      <c r="K1532" s="41"/>
      <c r="L1532" s="41">
        <f t="shared" si="191"/>
        <v>-2.3892858238381501E-3</v>
      </c>
      <c r="M1532" s="41"/>
      <c r="N1532" s="41"/>
    </row>
    <row r="1533" spans="1:14" x14ac:dyDescent="0.25">
      <c r="A1533" s="41">
        <f t="shared" si="188"/>
        <v>1.5309999999999705E-3</v>
      </c>
      <c r="B1533" s="41">
        <f t="shared" si="187"/>
        <v>-0.83794431732454</v>
      </c>
      <c r="C1533" s="41" t="str">
        <f t="shared" si="189"/>
        <v>0.784265533184626+0.620425316584224i</v>
      </c>
      <c r="D1533" s="41" t="str">
        <f>COMPLEX(COS($A1533*'Med(1)'!$B$11),SIN($A1533*'Med(1)'!$B$11))</f>
        <v>-0.987933567307113+0.154878231484744i</v>
      </c>
      <c r="E1533" s="41">
        <f>EXP(-(A1533-$A$1000)*'Med(2)'!$B$10)*$E$1000</f>
        <v>0.999999999999994</v>
      </c>
      <c r="F1533" s="41" t="str">
        <f t="shared" si="190"/>
        <v>-0.870892621716024-0.49147333746662i</v>
      </c>
      <c r="G1533" s="41" t="str">
        <f>COMPLEX(COS(-$A1533*'Med(1)'!$B$11),SIN(-$A1533*'Med(1)'!$B$11))</f>
        <v>-0.987933567307113-0.154878231484744i</v>
      </c>
      <c r="H1533" s="41"/>
      <c r="I1533" s="41"/>
      <c r="J1533" s="41"/>
      <c r="K1533" s="41"/>
      <c r="L1533" s="41">
        <f t="shared" si="191"/>
        <v>-2.3111669293013602E-3</v>
      </c>
      <c r="M1533" s="41"/>
      <c r="N1533" s="41"/>
    </row>
    <row r="1534" spans="1:14" x14ac:dyDescent="0.25">
      <c r="A1534" s="41">
        <f t="shared" si="188"/>
        <v>1.5319999999999705E-3</v>
      </c>
      <c r="B1534" s="41">
        <f t="shared" si="187"/>
        <v>-0.80161727956260598</v>
      </c>
      <c r="C1534" s="41" t="str">
        <f t="shared" si="189"/>
        <v>0.784265533184626+0.620425316584224i</v>
      </c>
      <c r="D1534" s="41" t="str">
        <f>COMPLEX(COS($A1534*'Med(1)'!$B$11),SIN($A1534*'Med(1)'!$B$11))</f>
        <v>-0.99577152077606+0.0918644567356318i</v>
      </c>
      <c r="E1534" s="41">
        <f>EXP(-(A1534-$A$1000)*'Med(2)'!$B$10)*$E$1000</f>
        <v>0.999999999999994</v>
      </c>
      <c r="F1534" s="41" t="str">
        <f t="shared" si="190"/>
        <v>-0.83794431732454-0.545755733880552i</v>
      </c>
      <c r="G1534" s="41" t="str">
        <f>COMPLEX(COS(-$A1534*'Med(1)'!$B$11),SIN(-$A1534*'Med(1)'!$B$11))</f>
        <v>-0.99577152077606-0.0918644567356318i</v>
      </c>
      <c r="H1534" s="41"/>
      <c r="I1534" s="41"/>
      <c r="J1534" s="41"/>
      <c r="K1534" s="41"/>
      <c r="L1534" s="41">
        <f t="shared" si="191"/>
        <v>-2.2237290183725702E-3</v>
      </c>
      <c r="M1534" s="41"/>
      <c r="N1534" s="41"/>
    </row>
    <row r="1535" spans="1:14" x14ac:dyDescent="0.25">
      <c r="A1535" s="41">
        <f t="shared" si="188"/>
        <v>1.5329999999999704E-3</v>
      </c>
      <c r="B1535" s="41">
        <f t="shared" si="187"/>
        <v>-0.76205798519746404</v>
      </c>
      <c r="C1535" s="41" t="str">
        <f t="shared" si="189"/>
        <v>0.784265533184626+0.620425316584224i</v>
      </c>
      <c r="D1535" s="41" t="str">
        <f>COMPLEX(COS($A1535*'Med(1)'!$B$11),SIN($A1535*'Med(1)'!$B$11))</f>
        <v>-0.999594354866502+0.0284802689422371i</v>
      </c>
      <c r="E1535" s="41">
        <f>EXP(-(A1535-$A$1000)*'Med(2)'!$B$10)*$E$1000</f>
        <v>0.999999999999994</v>
      </c>
      <c r="F1535" s="41" t="str">
        <f t="shared" si="190"/>
        <v>-0.801617279562606-0.597837550766624i</v>
      </c>
      <c r="G1535" s="41" t="str">
        <f>COMPLEX(COS(-$A1535*'Med(1)'!$B$11),SIN(-$A1535*'Med(1)'!$B$11))</f>
        <v>-0.999594354866502-0.0284802689422371i</v>
      </c>
      <c r="H1535" s="41"/>
      <c r="I1535" s="41"/>
      <c r="J1535" s="41"/>
      <c r="K1535" s="41"/>
      <c r="L1535" s="41">
        <f t="shared" si="191"/>
        <v>-2.12732465551388E-3</v>
      </c>
      <c r="M1535" s="41"/>
      <c r="N1535" s="41"/>
    </row>
    <row r="1536" spans="1:14" x14ac:dyDescent="0.25">
      <c r="A1536" s="41">
        <f t="shared" si="188"/>
        <v>1.5339999999999703E-3</v>
      </c>
      <c r="B1536" s="41">
        <f t="shared" si="187"/>
        <v>-0.71942594400228199</v>
      </c>
      <c r="C1536" s="41" t="str">
        <f t="shared" si="189"/>
        <v>0.784265533184626+0.620425316584224i</v>
      </c>
      <c r="D1536" s="41" t="str">
        <f>COMPLEX(COS($A1536*'Med(1)'!$B$11),SIN($A1536*'Med(1)'!$B$11))</f>
        <v>-0.999386655264095-0.0350187561178891i</v>
      </c>
      <c r="E1536" s="41">
        <f>EXP(-(A1536-$A$1000)*'Med(2)'!$B$10)*$E$1000</f>
        <v>0.999999999999994</v>
      </c>
      <c r="F1536" s="41" t="str">
        <f t="shared" si="190"/>
        <v>-0.762057985197464-0.64750878542053i</v>
      </c>
      <c r="G1536" s="41" t="str">
        <f>COMPLEX(COS(-$A1536*'Med(1)'!$B$11),SIN(-$A1536*'Med(1)'!$B$11))</f>
        <v>-0.999386655264095+0.0350187561178891i</v>
      </c>
      <c r="H1536" s="41"/>
      <c r="I1536" s="41"/>
      <c r="J1536" s="41"/>
      <c r="K1536" s="41"/>
      <c r="L1536" s="41">
        <f t="shared" si="191"/>
        <v>-2.02234255943978E-3</v>
      </c>
      <c r="M1536" s="41"/>
      <c r="N1536" s="41"/>
    </row>
    <row r="1537" spans="1:14" x14ac:dyDescent="0.25">
      <c r="A1537" s="41">
        <f t="shared" si="188"/>
        <v>1.5349999999999702E-3</v>
      </c>
      <c r="B1537" s="41">
        <f t="shared" si="187"/>
        <v>-0.67389305558573098</v>
      </c>
      <c r="C1537" s="41" t="str">
        <f t="shared" si="189"/>
        <v>0.784265533184626+0.620425316584224i</v>
      </c>
      <c r="D1537" s="41" t="str">
        <f>COMPLEX(COS($A1537*'Med(1)'!$B$11),SIN($A1537*'Med(1)'!$B$11))</f>
        <v>-0.995149259448806-0.0983765796238772i</v>
      </c>
      <c r="E1537" s="41">
        <f>EXP(-(A1537-$A$1000)*'Med(2)'!$B$10)*$E$1000</f>
        <v>0.999999999999994</v>
      </c>
      <c r="F1537" s="41" t="str">
        <f t="shared" si="190"/>
        <v>-0.719425944002282-0.694569155013677i</v>
      </c>
      <c r="G1537" s="41" t="str">
        <f>COMPLEX(COS(-$A1537*'Med(1)'!$B$11),SIN(-$A1537*'Med(1)'!$B$11))</f>
        <v>-0.995149259448806+0.0983765796238772i</v>
      </c>
      <c r="H1537" s="41"/>
      <c r="I1537" s="41"/>
      <c r="J1537" s="41"/>
      <c r="K1537" s="41"/>
      <c r="L1537" s="41">
        <f t="shared" si="191"/>
        <v>-1.9092060357375001E-3</v>
      </c>
      <c r="M1537" s="41"/>
      <c r="N1537" s="41"/>
    </row>
    <row r="1538" spans="1:14" x14ac:dyDescent="0.25">
      <c r="A1538" s="41">
        <f t="shared" si="188"/>
        <v>1.5359999999999701E-3</v>
      </c>
      <c r="B1538" s="41">
        <f t="shared" ref="B1538:B1601" si="192">IMREAL(F1539)</f>
        <v>-0.62564291626364799</v>
      </c>
      <c r="C1538" s="41" t="str">
        <f t="shared" si="189"/>
        <v>0.784265533184626+0.620425316584224i</v>
      </c>
      <c r="D1538" s="41" t="str">
        <f>COMPLEX(COS($A1538*'Med(1)'!$B$11),SIN($A1538*'Med(1)'!$B$11))</f>
        <v>-0.986899253318048-0.161337732103433i</v>
      </c>
      <c r="E1538" s="41">
        <f>EXP(-(A1538-$A$1000)*'Med(2)'!$B$10)*$E$1000</f>
        <v>0.999999999999994</v>
      </c>
      <c r="F1538" s="41" t="str">
        <f t="shared" si="190"/>
        <v>-0.673893055585731-0.738828904167477i</v>
      </c>
      <c r="G1538" s="41" t="str">
        <f>COMPLEX(COS(-$A1538*'Med(1)'!$B$11),SIN(-$A1538*'Med(1)'!$B$11))</f>
        <v>-0.986899253318048+0.161337732103433i</v>
      </c>
      <c r="H1538" s="41"/>
      <c r="I1538" s="41"/>
      <c r="J1538" s="41"/>
      <c r="K1538" s="41"/>
      <c r="L1538" s="41">
        <f t="shared" si="191"/>
        <v>-1.7883712700271801E-3</v>
      </c>
      <c r="M1538" s="41"/>
      <c r="N1538" s="41"/>
    </row>
    <row r="1539" spans="1:14" x14ac:dyDescent="0.25">
      <c r="A1539" s="41">
        <f t="shared" ref="A1539:A1602" si="193">A1538+$O$3</f>
        <v>1.53699999999997E-3</v>
      </c>
      <c r="B1539" s="41">
        <f t="shared" si="192"/>
        <v>-0.57487007876764595</v>
      </c>
      <c r="C1539" s="41" t="str">
        <f t="shared" si="189"/>
        <v>0.784265533184626+0.620425316584224i</v>
      </c>
      <c r="D1539" s="41" t="str">
        <f>COMPLEX(COS($A1539*'Med(1)'!$B$11),SIN($A1539*'Med(1)'!$B$11))</f>
        <v>-0.974669902293451-0.223648343529019i</v>
      </c>
      <c r="E1539" s="41">
        <f>EXP(-(A1539-$A$1000)*'Med(2)'!$B$10)*$E$1000</f>
        <v>0.999999999999994</v>
      </c>
      <c r="F1539" s="41" t="str">
        <f t="shared" si="190"/>
        <v>-0.625642916263648-0.780109570079169i</v>
      </c>
      <c r="G1539" s="41" t="str">
        <f>COMPLEX(COS(-$A1539*'Med(1)'!$B$11),SIN(-$A1539*'Med(1)'!$B$11))</f>
        <v>-0.974669902293451+0.223648343529019i</v>
      </c>
      <c r="H1539" s="41"/>
      <c r="I1539" s="41"/>
      <c r="J1539" s="41"/>
      <c r="K1539" s="41"/>
      <c r="L1539" s="41">
        <f t="shared" si="191"/>
        <v>-1.6603254885442099E-3</v>
      </c>
      <c r="M1539" s="41"/>
      <c r="N1539" s="41"/>
    </row>
    <row r="1540" spans="1:14" x14ac:dyDescent="0.25">
      <c r="A1540" s="41">
        <f t="shared" si="193"/>
        <v>1.5379999999999699E-3</v>
      </c>
      <c r="B1540" s="41">
        <f t="shared" si="192"/>
        <v>-0.52177926777549199</v>
      </c>
      <c r="C1540" s="41" t="str">
        <f t="shared" si="189"/>
        <v>0.784265533184626+0.620425316584224i</v>
      </c>
      <c r="D1540" s="41" t="str">
        <f>COMPLEX(COS($A1540*'Med(1)'!$B$11),SIN($A1540*'Med(1)'!$B$11))</f>
        <v>-0.958510517189059-0.285057166964738i</v>
      </c>
      <c r="E1540" s="41">
        <f>EXP(-(A1540-$A$1000)*'Med(2)'!$B$10)*$E$1000</f>
        <v>0.999999999999994</v>
      </c>
      <c r="F1540" s="41" t="str">
        <f t="shared" si="190"/>
        <v>-0.574870078767646-0.818244702114024i</v>
      </c>
      <c r="G1540" s="41" t="str">
        <f>COMPLEX(COS(-$A1540*'Med(1)'!$B$11),SIN(-$A1540*'Med(1)'!$B$11))</f>
        <v>-0.958510517189059+0.285057166964738i</v>
      </c>
      <c r="H1540" s="41"/>
      <c r="I1540" s="41"/>
      <c r="J1540" s="41"/>
      <c r="K1540" s="41"/>
      <c r="L1540" s="41">
        <f t="shared" si="191"/>
        <v>-1.52558499356064E-3</v>
      </c>
      <c r="M1540" s="41"/>
      <c r="N1540" s="41"/>
    </row>
    <row r="1541" spans="1:14" x14ac:dyDescent="0.25">
      <c r="A1541" s="41">
        <f t="shared" si="193"/>
        <v>1.5389999999999699E-3</v>
      </c>
      <c r="B1541" s="41">
        <f t="shared" si="192"/>
        <v>-0.46658455442658697</v>
      </c>
      <c r="C1541" s="41" t="str">
        <f t="shared" si="189"/>
        <v>0.784265533184626+0.620425316584224i</v>
      </c>
      <c r="D1541" s="41" t="str">
        <f>COMPLEX(COS($A1541*'Med(1)'!$B$11),SIN($A1541*'Med(1)'!$B$11))</f>
        <v>-0.938486255381761-0.345316591636602i</v>
      </c>
      <c r="E1541" s="41">
        <f>EXP(-(A1541-$A$1000)*'Med(2)'!$B$10)*$E$1000</f>
        <v>0.999999999999994</v>
      </c>
      <c r="F1541" s="41" t="str">
        <f t="shared" si="190"/>
        <v>-0.521779267775492-0.853080532962544i</v>
      </c>
      <c r="G1541" s="41" t="str">
        <f>COMPLEX(COS(-$A1541*'Med(1)'!$B$11),SIN(-$A1541*'Med(1)'!$B$11))</f>
        <v>-0.938486255381761+0.345316591636602i</v>
      </c>
      <c r="H1541" s="41"/>
      <c r="I1541" s="41"/>
      <c r="J1541" s="41"/>
      <c r="K1541" s="41"/>
      <c r="L1541" s="41">
        <f t="shared" si="191"/>
        <v>-1.3846930815668501E-3</v>
      </c>
      <c r="M1541" s="41"/>
      <c r="N1541" s="41"/>
    </row>
    <row r="1542" spans="1:14" x14ac:dyDescent="0.25">
      <c r="A1542" s="41">
        <f t="shared" si="193"/>
        <v>1.5399999999999698E-3</v>
      </c>
      <c r="B1542" s="41">
        <f t="shared" si="192"/>
        <v>-0.40950849315087301</v>
      </c>
      <c r="C1542" s="41" t="str">
        <f t="shared" si="189"/>
        <v>0.784265533184626+0.620425316584224i</v>
      </c>
      <c r="D1542" s="41" t="str">
        <f>COMPLEX(COS($A1542*'Med(1)'!$B$11),SIN($A1542*'Med(1)'!$B$11))</f>
        <v>-0.914677858085726-0.404183641341047i</v>
      </c>
      <c r="E1542" s="41">
        <f>EXP(-(A1542-$A$1000)*'Med(2)'!$B$10)*$E$1000</f>
        <v>0.999999999999994</v>
      </c>
      <c r="F1542" s="41" t="str">
        <f t="shared" si="190"/>
        <v>-0.466584554426587-0.884476598656252i</v>
      </c>
      <c r="G1542" s="41" t="str">
        <f>COMPLEX(COS(-$A1542*'Med(1)'!$B$11),SIN(-$A1542*'Med(1)'!$B$11))</f>
        <v>-0.914677858085726+0.404183641341047i</v>
      </c>
      <c r="H1542" s="41"/>
      <c r="I1542" s="41"/>
      <c r="J1542" s="41"/>
      <c r="K1542" s="41"/>
      <c r="L1542" s="41">
        <f t="shared" si="191"/>
        <v>-1.2382178526082E-3</v>
      </c>
      <c r="M1542" s="41"/>
      <c r="N1542" s="41"/>
    </row>
    <row r="1543" spans="1:14" x14ac:dyDescent="0.25">
      <c r="A1543" s="41">
        <f t="shared" si="193"/>
        <v>1.5409999999999697E-3</v>
      </c>
      <c r="B1543" s="41">
        <f t="shared" si="192"/>
        <v>-0.35078122429167202</v>
      </c>
      <c r="C1543" s="41" t="str">
        <f t="shared" si="189"/>
        <v>0.784265533184626+0.620425316584224i</v>
      </c>
      <c r="D1543" s="41" t="str">
        <f>COMPLEX(COS($A1543*'Med(1)'!$B$11),SIN($A1543*'Med(1)'!$B$11))</f>
        <v>-0.887181324790155-0.461420954166134i</v>
      </c>
      <c r="E1543" s="41">
        <f>EXP(-(A1543-$A$1000)*'Med(2)'!$B$10)*$E$1000</f>
        <v>0.999999999999994</v>
      </c>
      <c r="F1543" s="41" t="str">
        <f t="shared" si="190"/>
        <v>-0.409508493150873-0.9123063049422i</v>
      </c>
      <c r="G1543" s="41" t="str">
        <f>COMPLEX(COS(-$A1543*'Med(1)'!$B$11),SIN(-$A1543*'Med(1)'!$B$11))</f>
        <v>-0.887181324790155+0.461420954166134i</v>
      </c>
      <c r="H1543" s="41"/>
      <c r="I1543" s="41"/>
      <c r="J1543" s="41"/>
      <c r="K1543" s="41"/>
      <c r="L1543" s="41">
        <f t="shared" si="191"/>
        <v>-1.08674991960943E-3</v>
      </c>
      <c r="M1543" s="41"/>
      <c r="N1543" s="41"/>
    </row>
    <row r="1544" spans="1:14" x14ac:dyDescent="0.25">
      <c r="A1544" s="41">
        <f t="shared" si="193"/>
        <v>1.5419999999999696E-3</v>
      </c>
      <c r="B1544" s="41">
        <f t="shared" si="192"/>
        <v>-0.29063954614091198</v>
      </c>
      <c r="C1544" s="41" t="str">
        <f t="shared" si="189"/>
        <v>0.784265533184626+0.620425316584224i</v>
      </c>
      <c r="D1544" s="41" t="str">
        <f>COMPLEX(COS($A1544*'Med(1)'!$B$11),SIN($A1544*'Med(1)'!$B$11))</f>
        <v>-0.856107526173075-0.516797739574989i</v>
      </c>
      <c r="E1544" s="41">
        <f>EXP(-(A1544-$A$1000)*'Med(2)'!$B$10)*$E$1000</f>
        <v>0.999999999999994</v>
      </c>
      <c r="F1544" s="41" t="str">
        <f t="shared" si="190"/>
        <v>-0.350781224291672-0.93645743773245i</v>
      </c>
      <c r="G1544" s="41" t="str">
        <f>COMPLEX(COS(-$A1544*'Med(1)'!$B$11),SIN(-$A1544*'Med(1)'!$B$11))</f>
        <v>-0.856107526173075+0.516797739574989i</v>
      </c>
      <c r="H1544" s="41"/>
      <c r="I1544" s="41"/>
      <c r="J1544" s="41"/>
      <c r="K1544" s="41"/>
      <c r="L1544" s="41">
        <f t="shared" si="191"/>
        <v>-9.3090002692330801E-4</v>
      </c>
      <c r="M1544" s="41"/>
      <c r="N1544" s="41"/>
    </row>
    <row r="1545" spans="1:14" x14ac:dyDescent="0.25">
      <c r="A1545" s="41">
        <f t="shared" si="193"/>
        <v>1.5429999999999695E-3</v>
      </c>
      <c r="B1545" s="41">
        <f t="shared" si="192"/>
        <v>-0.229325960128236</v>
      </c>
      <c r="C1545" s="41" t="str">
        <f t="shared" si="189"/>
        <v>0.784265533184626+0.620425316584224i</v>
      </c>
      <c r="D1545" s="41" t="str">
        <f>COMPLEX(COS($A1545*'Med(1)'!$B$11),SIN($A1545*'Med(1)'!$B$11))</f>
        <v>-0.821581757052024-0.57009070899227i</v>
      </c>
      <c r="E1545" s="41">
        <f>EXP(-(A1545-$A$1000)*'Med(2)'!$B$10)*$E$1000</f>
        <v>0.999999999999994</v>
      </c>
      <c r="F1545" s="41" t="str">
        <f t="shared" si="190"/>
        <v>-0.290639546140912-0.956832615570244i</v>
      </c>
      <c r="G1545" s="41" t="str">
        <f>COMPLEX(COS(-$A1545*'Med(1)'!$B$11),SIN(-$A1545*'Med(1)'!$B$11))</f>
        <v>-0.821581757052024+0.57009070899227i</v>
      </c>
      <c r="H1545" s="41"/>
      <c r="I1545" s="41"/>
      <c r="J1545" s="41"/>
      <c r="K1545" s="41"/>
      <c r="L1545" s="41">
        <f t="shared" si="191"/>
        <v>-7.7129658770615196E-4</v>
      </c>
      <c r="M1545" s="41"/>
      <c r="N1545" s="41"/>
    </row>
    <row r="1546" spans="1:14" x14ac:dyDescent="0.25">
      <c r="A1546" s="41">
        <f t="shared" si="193"/>
        <v>1.5439999999999694E-3</v>
      </c>
      <c r="B1546" s="41">
        <f t="shared" si="192"/>
        <v>-0.16708769301422999</v>
      </c>
      <c r="C1546" s="41" t="str">
        <f t="shared" si="189"/>
        <v>0.784265533184626+0.620425316584224i</v>
      </c>
      <c r="D1546" s="41" t="str">
        <f>COMPLEX(COS($A1546*'Med(1)'!$B$11),SIN($A1546*'Med(1)'!$B$11))</f>
        <v>-0.783743231174089-0.62108497614159i</v>
      </c>
      <c r="E1546" s="41">
        <f>EXP(-(A1546-$A$1000)*'Med(2)'!$B$10)*$E$1000</f>
        <v>0.999999999999994</v>
      </c>
      <c r="F1546" s="41" t="str">
        <f t="shared" si="190"/>
        <v>-0.229325960128236-0.973349682288565i</v>
      </c>
      <c r="G1546" s="41" t="str">
        <f>COMPLEX(COS(-$A1546*'Med(1)'!$B$11),SIN(-$A1546*'Med(1)'!$B$11))</f>
        <v>-0.783743231174089+0.62108497614159i</v>
      </c>
      <c r="H1546" s="41"/>
      <c r="I1546" s="41"/>
      <c r="J1546" s="41"/>
      <c r="K1546" s="41"/>
      <c r="L1546" s="41">
        <f t="shared" si="191"/>
        <v>-6.0858315004933602E-4</v>
      </c>
      <c r="M1546" s="41"/>
      <c r="N1546" s="41"/>
    </row>
    <row r="1547" spans="1:14" x14ac:dyDescent="0.25">
      <c r="A1547" s="41">
        <f t="shared" si="193"/>
        <v>1.5449999999999694E-3</v>
      </c>
      <c r="B1547" s="41">
        <f t="shared" si="192"/>
        <v>-0.10417570003024899</v>
      </c>
      <c r="C1547" s="41" t="str">
        <f t="shared" si="189"/>
        <v>0.784265533184626+0.620425316584224i</v>
      </c>
      <c r="D1547" s="41" t="str">
        <f>COMPLEX(COS($A1547*'Med(1)'!$B$11),SIN($A1547*'Med(1)'!$B$11))</f>
        <v>-0.74274451988253-0.669574923503314i</v>
      </c>
      <c r="E1547" s="41">
        <f>EXP(-(A1547-$A$1000)*'Med(2)'!$B$10)*$E$1000</f>
        <v>0.999999999999994</v>
      </c>
      <c r="F1547" s="41" t="str">
        <f t="shared" si="190"/>
        <v>-0.16708769301423-0.985942038277692i</v>
      </c>
      <c r="G1547" s="41" t="str">
        <f>COMPLEX(COS(-$A1547*'Med(1)'!$B$11),SIN(-$A1547*'Med(1)'!$B$11))</f>
        <v>-0.74274451988253+0.669574923503314i</v>
      </c>
      <c r="H1547" s="41"/>
      <c r="I1547" s="41"/>
      <c r="J1547" s="41"/>
      <c r="K1547" s="41"/>
      <c r="L1547" s="41">
        <f t="shared" si="191"/>
        <v>-4.4341580208457298E-4</v>
      </c>
      <c r="M1547" s="41"/>
      <c r="N1547" s="41"/>
    </row>
    <row r="1548" spans="1:14" x14ac:dyDescent="0.25">
      <c r="A1548" s="41">
        <f t="shared" si="193"/>
        <v>1.5459999999999693E-3</v>
      </c>
      <c r="B1548" s="41">
        <f t="shared" si="192"/>
        <v>-4.0843652984419498E-2</v>
      </c>
      <c r="C1548" s="41" t="str">
        <f t="shared" si="189"/>
        <v>0.784265533184626+0.620425316584224i</v>
      </c>
      <c r="D1548" s="41" t="str">
        <f>COMPLEX(COS($A1548*'Med(1)'!$B$11),SIN($A1548*'Med(1)'!$B$11))</f>
        <v>-0.69875093692329-0.715365031399232i</v>
      </c>
      <c r="E1548" s="41">
        <f>EXP(-(A1548-$A$1000)*'Med(2)'!$B$10)*$E$1000</f>
        <v>0.999999999999994</v>
      </c>
      <c r="F1548" s="41" t="str">
        <f t="shared" si="190"/>
        <v>-0.104175700030249-0.994558909026105i</v>
      </c>
      <c r="G1548" s="41" t="str">
        <f>COMPLEX(COS(-$A1548*'Med(1)'!$B$11),SIN(-$A1548*'Med(1)'!$B$11))</f>
        <v>-0.69875093692329+0.715365031399232i</v>
      </c>
      <c r="H1548" s="41"/>
      <c r="I1548" s="41"/>
      <c r="J1548" s="41"/>
      <c r="K1548" s="41"/>
      <c r="L1548" s="41">
        <f t="shared" si="191"/>
        <v>-2.7646052652543801E-4</v>
      </c>
      <c r="M1548" s="41"/>
      <c r="N1548" s="41"/>
    </row>
    <row r="1549" spans="1:14" x14ac:dyDescent="0.25">
      <c r="A1549" s="41">
        <f t="shared" si="193"/>
        <v>1.5469999999999692E-3</v>
      </c>
      <c r="B1549" s="41">
        <f t="shared" si="192"/>
        <v>2.26530825859875E-2</v>
      </c>
      <c r="C1549" s="41" t="str">
        <f t="shared" si="189"/>
        <v>0.784265533184626+0.620425316584224i</v>
      </c>
      <c r="D1549" s="41" t="str">
        <f>COMPLEX(COS($A1549*'Med(1)'!$B$11),SIN($A1549*'Med(1)'!$B$11))</f>
        <v>-0.651939871871961-0.758270666361011i</v>
      </c>
      <c r="E1549" s="41">
        <f>EXP(-(A1549-$A$1000)*'Med(2)'!$B$10)*$E$1000</f>
        <v>0.999999999999994</v>
      </c>
      <c r="F1549" s="41" t="str">
        <f t="shared" si="190"/>
        <v>-0.0408436529844195-0.999165549851913i</v>
      </c>
      <c r="G1549" s="41" t="str">
        <f>COMPLEX(COS(-$A1549*'Med(1)'!$B$11),SIN(-$A1549*'Med(1)'!$B$11))</f>
        <v>-0.651939871871961+0.758270666361011i</v>
      </c>
      <c r="H1549" s="41"/>
      <c r="I1549" s="41"/>
      <c r="J1549" s="41"/>
      <c r="K1549" s="41"/>
      <c r="L1549" s="41">
        <f t="shared" si="191"/>
        <v>-1.08390515312267E-4</v>
      </c>
      <c r="M1549" s="41"/>
      <c r="N1549" s="41"/>
    </row>
    <row r="1550" spans="1:14" x14ac:dyDescent="0.25">
      <c r="A1550" s="41">
        <f t="shared" si="193"/>
        <v>1.5479999999999691E-3</v>
      </c>
      <c r="B1550" s="41">
        <f t="shared" si="192"/>
        <v>8.6058477091725705E-2</v>
      </c>
      <c r="C1550" s="41" t="str">
        <f t="shared" si="189"/>
        <v>0.784265533184626+0.620425316584224i</v>
      </c>
      <c r="D1550" s="41" t="str">
        <f>COMPLEX(COS($A1550*'Med(1)'!$B$11),SIN($A1550*'Med(1)'!$B$11))</f>
        <v>-0.602500074869027-0.798118825603567i</v>
      </c>
      <c r="E1550" s="41">
        <f>EXP(-(A1550-$A$1000)*'Med(2)'!$B$10)*$E$1000</f>
        <v>0.999999999999994</v>
      </c>
      <c r="F1550" s="41" t="str">
        <f t="shared" si="190"/>
        <v>0.0226530825859875-0.999743385999297i</v>
      </c>
      <c r="G1550" s="41" t="str">
        <f>COMPLEX(COS(-$A1550*'Med(1)'!$B$11),SIN(-$A1550*'Med(1)'!$B$11))</f>
        <v>-0.602500074869027+0.798118825603567i</v>
      </c>
      <c r="H1550" s="41"/>
      <c r="I1550" s="41"/>
      <c r="J1550" s="41"/>
      <c r="K1550" s="41"/>
      <c r="L1550" s="41">
        <f t="shared" si="191"/>
        <v>6.0116544811581203E-5</v>
      </c>
      <c r="M1550" s="41"/>
      <c r="N1550" s="41"/>
    </row>
    <row r="1551" spans="1:14" x14ac:dyDescent="0.25">
      <c r="A1551" s="41">
        <f t="shared" si="193"/>
        <v>1.548999999999969E-3</v>
      </c>
      <c r="B1551" s="41">
        <f t="shared" si="192"/>
        <v>0.14911686924617501</v>
      </c>
      <c r="C1551" s="41" t="str">
        <f t="shared" si="189"/>
        <v>0.784265533184626+0.620425316584224i</v>
      </c>
      <c r="D1551" s="41" t="str">
        <f>COMPLEX(COS($A1551*'Med(1)'!$B$11),SIN($A1551*'Med(1)'!$B$11))</f>
        <v>-0.550630895547275-0.834748834601646i</v>
      </c>
      <c r="E1551" s="41">
        <f>EXP(-(A1551-$A$1000)*'Med(2)'!$B$10)*$E$1000</f>
        <v>0.999999999999994</v>
      </c>
      <c r="F1551" s="41" t="str">
        <f t="shared" si="190"/>
        <v>0.0860584770917257-0.996290087535072i</v>
      </c>
      <c r="G1551" s="41" t="str">
        <f>COMPLEX(COS(-$A1551*'Med(1)'!$B$11),SIN(-$A1551*'Med(1)'!$B$11))</f>
        <v>-0.550630895547275+0.834748834601646i</v>
      </c>
      <c r="H1551" s="41"/>
      <c r="I1551" s="41"/>
      <c r="J1551" s="41"/>
      <c r="K1551" s="41"/>
      <c r="L1551" s="41">
        <f t="shared" si="191"/>
        <v>2.2838120484765099E-4</v>
      </c>
      <c r="M1551" s="41"/>
      <c r="N1551" s="41"/>
    </row>
    <row r="1552" spans="1:14" x14ac:dyDescent="0.25">
      <c r="A1552" s="41">
        <f t="shared" si="193"/>
        <v>1.5499999999999689E-3</v>
      </c>
      <c r="B1552" s="41">
        <f t="shared" si="192"/>
        <v>0.21157399693496601</v>
      </c>
      <c r="C1552" s="41" t="str">
        <f t="shared" si="189"/>
        <v>0.784265533184626+0.620425316584224i</v>
      </c>
      <c r="D1552" s="41" t="str">
        <f>COMPLEX(COS($A1552*'Med(1)'!$B$11),SIN($A1552*'Med(1)'!$B$11))</f>
        <v>-0.496541479220361-0.868012994956675i</v>
      </c>
      <c r="E1552" s="41">
        <f>EXP(-(A1552-$A$1000)*'Med(2)'!$B$10)*$E$1000</f>
        <v>0.999999999999994</v>
      </c>
      <c r="F1552" s="41" t="str">
        <f t="shared" si="190"/>
        <v>0.149116869246175-0.988819578743366i</v>
      </c>
      <c r="G1552" s="41" t="str">
        <f>COMPLEX(COS(-$A1552*'Med(1)'!$B$11),SIN(-$A1552*'Med(1)'!$B$11))</f>
        <v>-0.496541479220361+0.868012994956675i</v>
      </c>
      <c r="H1552" s="41"/>
      <c r="I1552" s="41"/>
      <c r="J1552" s="41"/>
      <c r="K1552" s="41"/>
      <c r="L1552" s="41">
        <f t="shared" si="191"/>
        <v>3.9572499319564999E-4</v>
      </c>
      <c r="M1552" s="41"/>
      <c r="N1552" s="41"/>
    </row>
    <row r="1553" spans="1:14" x14ac:dyDescent="0.25">
      <c r="A1553" s="41">
        <f t="shared" si="193"/>
        <v>1.5509999999999689E-3</v>
      </c>
      <c r="B1553" s="41">
        <f t="shared" si="192"/>
        <v>0.273178022443817</v>
      </c>
      <c r="C1553" s="41" t="str">
        <f t="shared" si="189"/>
        <v>0.784265533184626+0.620425316584224i</v>
      </c>
      <c r="D1553" s="41" t="str">
        <f>COMPLEX(COS($A1553*'Med(1)'!$B$11),SIN($A1553*'Med(1)'!$B$11))</f>
        <v>-0.440449923573468-0.897777179941731i</v>
      </c>
      <c r="E1553" s="41">
        <f>EXP(-(A1553-$A$1000)*'Med(2)'!$B$10)*$E$1000</f>
        <v>0.999999999999994</v>
      </c>
      <c r="F1553" s="41" t="str">
        <f t="shared" si="190"/>
        <v>0.211573996934966-0.977361981980552i</v>
      </c>
      <c r="G1553" s="41" t="str">
        <f>COMPLEX(COS(-$A1553*'Med(1)'!$B$11),SIN(-$A1553*'Med(1)'!$B$11))</f>
        <v>-0.440449923573468+0.897777179941731i</v>
      </c>
      <c r="H1553" s="41"/>
      <c r="I1553" s="41"/>
      <c r="J1553" s="41"/>
      <c r="K1553" s="41"/>
      <c r="L1553" s="41">
        <f t="shared" si="191"/>
        <v>5.6147315136589404E-4</v>
      </c>
      <c r="M1553" s="41"/>
      <c r="N1553" s="41"/>
    </row>
    <row r="1554" spans="1:14" x14ac:dyDescent="0.25">
      <c r="A1554" s="41">
        <f t="shared" si="193"/>
        <v>1.5519999999999688E-3</v>
      </c>
      <c r="B1554" s="41">
        <f t="shared" si="192"/>
        <v>0.33368054791093199</v>
      </c>
      <c r="C1554" s="41" t="str">
        <f t="shared" si="189"/>
        <v>0.784265533184626+0.620425316584224i</v>
      </c>
      <c r="D1554" s="41" t="str">
        <f>COMPLEX(COS($A1554*'Med(1)'!$B$11),SIN($A1554*'Med(1)'!$B$11))</f>
        <v>-0.382582399256563-0.923921375323188i</v>
      </c>
      <c r="E1554" s="41">
        <f>EXP(-(A1554-$A$1000)*'Med(2)'!$B$10)*$E$1000</f>
        <v>0.999999999999994</v>
      </c>
      <c r="F1554" s="41" t="str">
        <f t="shared" si="190"/>
        <v>0.273178022443817-0.961963496216812i</v>
      </c>
      <c r="G1554" s="41" t="str">
        <f>COMPLEX(COS(-$A1554*'Med(1)'!$B$11),SIN(-$A1554*'Med(1)'!$B$11))</f>
        <v>-0.382582399256563+0.923921375323188i</v>
      </c>
      <c r="H1554" s="41"/>
      <c r="I1554" s="41"/>
      <c r="J1554" s="41"/>
      <c r="K1554" s="41"/>
      <c r="L1554" s="41">
        <f t="shared" si="191"/>
        <v>7.2495735471963401E-4</v>
      </c>
      <c r="M1554" s="41"/>
      <c r="N1554" s="41"/>
    </row>
    <row r="1555" spans="1:14" x14ac:dyDescent="0.25">
      <c r="A1555" s="41">
        <f t="shared" si="193"/>
        <v>1.5529999999999687E-3</v>
      </c>
      <c r="B1555" s="41">
        <f t="shared" si="192"/>
        <v>0.39283761690917501</v>
      </c>
      <c r="C1555" s="41" t="str">
        <f t="shared" si="189"/>
        <v>0.784265533184626+0.620425316584224i</v>
      </c>
      <c r="D1555" s="41" t="str">
        <f>COMPLEX(COS($A1555*'Med(1)'!$B$11),SIN($A1555*'Med(1)'!$B$11))</f>
        <v>-0.323172237925967-0.946340163278471i</v>
      </c>
      <c r="E1555" s="41">
        <f>EXP(-(A1555-$A$1000)*'Med(2)'!$B$10)*$E$1000</f>
        <v>0.999999999999994</v>
      </c>
      <c r="F1555" s="41" t="str">
        <f t="shared" si="190"/>
        <v>0.333680547910932-0.94268621075406i</v>
      </c>
      <c r="G1555" s="41" t="str">
        <f>COMPLEX(COS(-$A1555*'Med(1)'!$B$11),SIN(-$A1555*'Med(1)'!$B$11))</f>
        <v>-0.323172237925967+0.946340163278471i</v>
      </c>
      <c r="H1555" s="41"/>
      <c r="I1555" s="41"/>
      <c r="J1555" s="41"/>
      <c r="K1555" s="41"/>
      <c r="L1555" s="41">
        <f t="shared" si="191"/>
        <v>8.8551840726740195E-4</v>
      </c>
      <c r="M1555" s="41"/>
      <c r="N1555" s="41"/>
    </row>
    <row r="1556" spans="1:14" x14ac:dyDescent="0.25">
      <c r="A1556" s="41">
        <f t="shared" si="193"/>
        <v>1.5539999999999686E-3</v>
      </c>
      <c r="B1556" s="41">
        <f t="shared" si="192"/>
        <v>0.45041069811971002</v>
      </c>
      <c r="C1556" s="41" t="str">
        <f t="shared" si="189"/>
        <v>0.784265533184626+0.620425316584224i</v>
      </c>
      <c r="D1556" s="41" t="str">
        <f>COMPLEX(COS($A1556*'Med(1)'!$B$11),SIN($A1556*'Med(1)'!$B$11))</f>
        <v>-0.262458991411654-0.964943147458532i</v>
      </c>
      <c r="E1556" s="41">
        <f>EXP(-(A1556-$A$1000)*'Med(2)'!$B$10)*$E$1000</f>
        <v>0.999999999999994</v>
      </c>
      <c r="F1556" s="41" t="str">
        <f t="shared" si="190"/>
        <v>0.392837616909175-0.919607854871362i</v>
      </c>
      <c r="G1556" s="41" t="str">
        <f>COMPLEX(COS(-$A1556*'Med(1)'!$B$11),SIN(-$A1556*'Med(1)'!$B$11))</f>
        <v>-0.262458991411654+0.964943147458532i</v>
      </c>
      <c r="H1556" s="41"/>
      <c r="I1556" s="41"/>
      <c r="J1556" s="41"/>
      <c r="K1556" s="41"/>
      <c r="L1556" s="41">
        <f t="shared" si="191"/>
        <v>1.0425088996586899E-3</v>
      </c>
      <c r="M1556" s="41"/>
      <c r="N1556" s="41"/>
    </row>
    <row r="1557" spans="1:14" x14ac:dyDescent="0.25">
      <c r="A1557" s="41">
        <f t="shared" si="193"/>
        <v>1.5549999999999685E-3</v>
      </c>
      <c r="B1557" s="41">
        <f t="shared" si="192"/>
        <v>0.50616764713067697</v>
      </c>
      <c r="C1557" s="41" t="str">
        <f t="shared" si="189"/>
        <v>0.784265533184626+0.620425316584224i</v>
      </c>
      <c r="D1557" s="41" t="str">
        <f>COMPLEX(COS($A1557*'Med(1)'!$B$11),SIN($A1557*'Med(1)'!$B$11))</f>
        <v>-0.2006874658037-0.97965531748125i</v>
      </c>
      <c r="E1557" s="41">
        <f>EXP(-(A1557-$A$1000)*'Med(2)'!$B$10)*$E$1000</f>
        <v>0.99999999999999389</v>
      </c>
      <c r="F1557" s="41" t="str">
        <f t="shared" si="190"/>
        <v>0.45041069811971-0.892821484407328i</v>
      </c>
      <c r="G1557" s="41" t="str">
        <f>COMPLEX(COS(-$A1557*'Med(1)'!$B$11),SIN(-$A1557*'Med(1)'!$B$11))</f>
        <v>-0.2006874658037+0.97965531748125i</v>
      </c>
      <c r="H1557" s="41"/>
      <c r="I1557" s="41"/>
      <c r="J1557" s="41"/>
      <c r="K1557" s="41"/>
      <c r="L1557" s="41">
        <f t="shared" si="191"/>
        <v>1.1952958196461199E-3</v>
      </c>
      <c r="M1557" s="41"/>
      <c r="N1557" s="41"/>
    </row>
    <row r="1558" spans="1:14" x14ac:dyDescent="0.25">
      <c r="A1558" s="41">
        <f t="shared" si="193"/>
        <v>1.5559999999999684E-3</v>
      </c>
      <c r="B1558" s="41">
        <f t="shared" si="192"/>
        <v>0.55988364248272304</v>
      </c>
      <c r="C1558" s="41" t="str">
        <f t="shared" si="189"/>
        <v>0.784265533184626+0.620425316584224i</v>
      </c>
      <c r="D1558" s="41" t="str">
        <f>COMPLEX(COS($A1558*'Med(1)'!$B$11),SIN($A1558*'Med(1)'!$B$11))</f>
        <v>-0.138106734352667-0.990417351385991i</v>
      </c>
      <c r="E1558" s="41">
        <f>EXP(-(A1558-$A$1000)*'Med(2)'!$B$10)*$E$1000</f>
        <v>0.99999999999999389</v>
      </c>
      <c r="F1558" s="41" t="str">
        <f t="shared" si="190"/>
        <v>0.506167647130677-0.862435106543201i</v>
      </c>
      <c r="G1558" s="41" t="str">
        <f>COMPLEX(COS(-$A1558*'Med(1)'!$B$11),SIN(-$A1558*'Med(1)'!$B$11))</f>
        <v>-0.138106734352667+0.990417351385991i</v>
      </c>
      <c r="H1558" s="41"/>
      <c r="I1558" s="41"/>
      <c r="J1558" s="41"/>
      <c r="K1558" s="41"/>
      <c r="L1558" s="41">
        <f t="shared" si="191"/>
        <v>1.3432631044980399E-3</v>
      </c>
      <c r="M1558" s="41"/>
      <c r="N1558" s="41"/>
    </row>
    <row r="1559" spans="1:14" x14ac:dyDescent="0.25">
      <c r="A1559" s="41">
        <f t="shared" si="193"/>
        <v>1.5569999999999683E-3</v>
      </c>
      <c r="B1559" s="41">
        <f t="shared" si="192"/>
        <v>0.61134209218726199</v>
      </c>
      <c r="C1559" s="41" t="str">
        <f t="shared" si="189"/>
        <v>0.784265533184626+0.620425316584224i</v>
      </c>
      <c r="D1559" s="41" t="str">
        <f>COMPLEX(COS($A1559*'Med(1)'!$B$11),SIN($A1559*'Med(1)'!$B$11))</f>
        <v>-0.0749691331641307-0.99718585482979i</v>
      </c>
      <c r="E1559" s="41">
        <f>EXP(-(A1559-$A$1000)*'Med(2)'!$B$10)*$E$1000</f>
        <v>0.99999999999999389</v>
      </c>
      <c r="F1559" s="41" t="str">
        <f t="shared" si="190"/>
        <v>0.559883642482723-0.828571244299648i</v>
      </c>
      <c r="G1559" s="41" t="str">
        <f>COMPLEX(COS(-$A1559*'Med(1)'!$B$11),SIN(-$A1559*'Med(1)'!$B$11))</f>
        <v>-0.0749691331641307+0.99718585482979i</v>
      </c>
      <c r="H1559" s="41"/>
      <c r="I1559" s="41"/>
      <c r="J1559" s="41"/>
      <c r="K1559" s="41"/>
      <c r="L1559" s="41">
        <f t="shared" si="191"/>
        <v>1.4858141250676401E-3</v>
      </c>
      <c r="M1559" s="41"/>
      <c r="N1559" s="41"/>
    </row>
    <row r="1560" spans="1:14" x14ac:dyDescent="0.25">
      <c r="A1560" s="41">
        <f t="shared" si="193"/>
        <v>1.5579999999999683E-3</v>
      </c>
      <c r="B1560" s="41">
        <f t="shared" si="192"/>
        <v>0.66033550706200095</v>
      </c>
      <c r="C1560" s="41" t="str">
        <f t="shared" si="189"/>
        <v>0.784265533184626+0.620425316584224i</v>
      </c>
      <c r="D1560" s="41" t="str">
        <f>COMPLEX(COS($A1560*'Med(1)'!$B$11),SIN($A1560*'Med(1)'!$B$11))</f>
        <v>-0.0115292437366998-0.999933536060702i</v>
      </c>
      <c r="E1560" s="41">
        <f>EXP(-(A1560-$A$1000)*'Med(2)'!$B$10)*$E$1000</f>
        <v>0.99999999999999389</v>
      </c>
      <c r="F1560" s="41" t="str">
        <f t="shared" si="190"/>
        <v>0.611342092187262-0.791366442503149i</v>
      </c>
      <c r="G1560" s="41" t="str">
        <f>COMPLEX(COS(-$A1560*'Med(1)'!$B$11),SIN(-$A1560*'Med(1)'!$B$11))</f>
        <v>-0.0115292437366998+0.999933536060702i</v>
      </c>
      <c r="H1560" s="41"/>
      <c r="I1560" s="41"/>
      <c r="J1560" s="41"/>
      <c r="K1560" s="41"/>
      <c r="L1560" s="41">
        <f t="shared" si="191"/>
        <v>1.6223740915028899E-3</v>
      </c>
      <c r="M1560" s="41"/>
      <c r="N1560" s="41"/>
    </row>
    <row r="1561" spans="1:14" x14ac:dyDescent="0.25">
      <c r="A1561" s="41">
        <f t="shared" si="193"/>
        <v>1.5589999999999682E-3</v>
      </c>
      <c r="B1561" s="41">
        <f t="shared" si="192"/>
        <v>0.70666633736246698</v>
      </c>
      <c r="C1561" s="41" t="str">
        <f t="shared" si="189"/>
        <v>0.784265533184626+0.620425316584224i</v>
      </c>
      <c r="D1561" s="41" t="str">
        <f>COMPLEX(COS($A1561*'Med(1)'!$B$11),SIN($A1561*'Med(1)'!$B$11))</f>
        <v>0.0519571335536403-0.99864931596276i</v>
      </c>
      <c r="E1561" s="41">
        <f>EXP(-(A1561-$A$1000)*'Med(2)'!$B$10)*$E$1000</f>
        <v>0.99999999999999389</v>
      </c>
      <c r="F1561" s="41" t="str">
        <f t="shared" si="190"/>
        <v>0.660335507062001-0.750970717214165i</v>
      </c>
      <c r="G1561" s="41" t="str">
        <f>COMPLEX(COS(-$A1561*'Med(1)'!$B$11),SIN(-$A1561*'Med(1)'!$B$11))</f>
        <v>0.0519571335536403+0.99864931596276i</v>
      </c>
      <c r="H1561" s="41"/>
      <c r="I1561" s="41"/>
      <c r="J1561" s="41"/>
      <c r="K1561" s="41"/>
      <c r="L1561" s="41">
        <f t="shared" si="191"/>
        <v>1.7523923708964201E-3</v>
      </c>
      <c r="M1561" s="41"/>
      <c r="N1561" s="41"/>
    </row>
    <row r="1562" spans="1:14" x14ac:dyDescent="0.25">
      <c r="A1562" s="41">
        <f t="shared" si="193"/>
        <v>1.5599999999999681E-3</v>
      </c>
      <c r="B1562" s="41">
        <f t="shared" si="192"/>
        <v>0.750147769336038</v>
      </c>
      <c r="C1562" s="41" t="str">
        <f t="shared" si="189"/>
        <v>0.784265533184626+0.620425316584224i</v>
      </c>
      <c r="D1562" s="41" t="str">
        <f>COMPLEX(COS($A1562*'Med(1)'!$B$11),SIN($A1562*'Med(1)'!$B$11))</f>
        <v>0.115234010883969-0.993338372728847i</v>
      </c>
      <c r="E1562" s="41">
        <f>EXP(-(A1562-$A$1000)*'Med(2)'!$B$10)*$E$1000</f>
        <v>0.99999999999999389</v>
      </c>
      <c r="F1562" s="41" t="str">
        <f t="shared" si="190"/>
        <v>0.706666337362467-0.707546950836977i</v>
      </c>
      <c r="G1562" s="41" t="str">
        <f>COMPLEX(COS(-$A1562*'Med(1)'!$B$11),SIN(-$A1562*'Med(1)'!$B$11))</f>
        <v>0.115234010883969+0.993338372728847i</v>
      </c>
      <c r="H1562" s="41"/>
      <c r="I1562" s="41"/>
      <c r="J1562" s="41"/>
      <c r="K1562" s="41"/>
      <c r="L1562" s="41">
        <f t="shared" si="191"/>
        <v>1.87534470753067E-3</v>
      </c>
      <c r="M1562" s="41"/>
      <c r="N1562" s="41"/>
    </row>
    <row r="1563" spans="1:14" x14ac:dyDescent="0.25">
      <c r="A1563" s="41">
        <f t="shared" si="193"/>
        <v>1.560999999999968E-3</v>
      </c>
      <c r="B1563" s="41">
        <f t="shared" si="192"/>
        <v>0.790604478486582</v>
      </c>
      <c r="C1563" s="41" t="str">
        <f t="shared" si="189"/>
        <v>0.784265533184626+0.620425316584224i</v>
      </c>
      <c r="D1563" s="41" t="str">
        <f>COMPLEX(COS($A1563*'Med(1)'!$B$11),SIN($A1563*'Med(1)'!$B$11))</f>
        <v>0.178046245170693-0.984022120981341i</v>
      </c>
      <c r="E1563" s="41">
        <f>EXP(-(A1563-$A$1000)*'Med(2)'!$B$10)*$E$1000</f>
        <v>0.99999999999999389</v>
      </c>
      <c r="F1563" s="41" t="str">
        <f t="shared" si="190"/>
        <v>0.750147769336038-0.661270235350234i</v>
      </c>
      <c r="G1563" s="41" t="str">
        <f>COMPLEX(COS(-$A1563*'Med(1)'!$B$11),SIN(-$A1563*'Med(1)'!$B$11))</f>
        <v>0.178046245170693+0.984022120981341i</v>
      </c>
      <c r="H1563" s="41"/>
      <c r="I1563" s="41"/>
      <c r="J1563" s="41"/>
      <c r="K1563" s="41"/>
      <c r="L1563" s="41">
        <f t="shared" si="191"/>
        <v>1.9907353367657299E-3</v>
      </c>
      <c r="M1563" s="41"/>
      <c r="N1563" s="41"/>
    </row>
    <row r="1564" spans="1:14" x14ac:dyDescent="0.25">
      <c r="A1564" s="41">
        <f t="shared" si="193"/>
        <v>1.5619999999999679E-3</v>
      </c>
      <c r="B1564" s="41">
        <f t="shared" si="192"/>
        <v>0.827873336512573</v>
      </c>
      <c r="C1564" s="41" t="str">
        <f t="shared" si="189"/>
        <v>0.784265533184626+0.620425316584224i</v>
      </c>
      <c r="D1564" s="41" t="str">
        <f>COMPLEX(COS($A1564*'Med(1)'!$B$11),SIN($A1564*'Med(1)'!$B$11))</f>
        <v>0.240140566849602-0.970738125424747i</v>
      </c>
      <c r="E1564" s="41">
        <f>EXP(-(A1564-$A$1000)*'Med(2)'!$B$10)*$E$1000</f>
        <v>0.99999999999999389</v>
      </c>
      <c r="F1564" s="41" t="str">
        <f t="shared" si="190"/>
        <v>0.790604478486582-0.6123271663065i</v>
      </c>
      <c r="G1564" s="41" t="str">
        <f>COMPLEX(COS(-$A1564*'Med(1)'!$B$11),SIN(-$A1564*'Med(1)'!$B$11))</f>
        <v>0.240140566849602+0.970738125424747i</v>
      </c>
      <c r="H1564" s="41"/>
      <c r="I1564" s="41"/>
      <c r="J1564" s="41"/>
      <c r="K1564" s="41"/>
      <c r="L1564" s="41">
        <f t="shared" si="191"/>
        <v>2.09809898404622E-3</v>
      </c>
      <c r="M1564" s="41"/>
      <c r="N1564" s="41"/>
    </row>
    <row r="1565" spans="1:14" x14ac:dyDescent="0.25">
      <c r="A1565" s="41">
        <f t="shared" si="193"/>
        <v>1.5629999999999678E-3</v>
      </c>
      <c r="B1565" s="41">
        <f t="shared" si="192"/>
        <v>0.86180406906798701</v>
      </c>
      <c r="C1565" s="41" t="str">
        <f t="shared" si="189"/>
        <v>0.784265533184626+0.620425316584224i</v>
      </c>
      <c r="D1565" s="41" t="str">
        <f>COMPLEX(COS($A1565*'Med(1)'!$B$11),SIN($A1565*'Med(1)'!$B$11))</f>
        <v>0.301266601101721-0.953539949378429i</v>
      </c>
      <c r="E1565" s="41">
        <f>EXP(-(A1565-$A$1000)*'Med(2)'!$B$10)*$E$1000</f>
        <v>0.99999999999999389</v>
      </c>
      <c r="F1565" s="41" t="str">
        <f t="shared" si="190"/>
        <v>0.827873336512573-0.560915090447323i</v>
      </c>
      <c r="G1565" s="41" t="str">
        <f>COMPLEX(COS(-$A1565*'Med(1)'!$B$11),SIN(-$A1565*'Med(1)'!$B$11))</f>
        <v>0.301266601101721+0.953539949378429i</v>
      </c>
      <c r="H1565" s="41"/>
      <c r="I1565" s="41"/>
      <c r="J1565" s="41"/>
      <c r="K1565" s="41"/>
      <c r="L1565" s="41">
        <f t="shared" si="191"/>
        <v>2.1970027409672298E-3</v>
      </c>
      <c r="M1565" s="41"/>
      <c r="N1565" s="41"/>
    </row>
    <row r="1566" spans="1:14" x14ac:dyDescent="0.25">
      <c r="A1566" s="41">
        <f t="shared" si="193"/>
        <v>1.5639999999999678E-3</v>
      </c>
      <c r="B1566" s="41">
        <f t="shared" si="192"/>
        <v>0.89225986169392302</v>
      </c>
      <c r="C1566" s="41" t="str">
        <f t="shared" si="189"/>
        <v>0.784265533184626+0.620425316584224i</v>
      </c>
      <c r="D1566" s="41" t="str">
        <f>COMPLEX(COS($A1566*'Med(1)'!$B$11),SIN($A1566*'Med(1)'!$B$11))</f>
        <v>0.36117787740692-0.932496938800247i</v>
      </c>
      <c r="E1566" s="41">
        <f>EXP(-(A1566-$A$1000)*'Med(2)'!$B$10)*$E$1000</f>
        <v>0.99999999999999389</v>
      </c>
      <c r="F1566" s="41" t="str">
        <f t="shared" si="190"/>
        <v>0.861804069067987-0.507241309967797i</v>
      </c>
      <c r="G1566" s="41" t="str">
        <f>COMPLEX(COS(-$A1566*'Med(1)'!$B$11),SIN(-$A1566*'Med(1)'!$B$11))</f>
        <v>0.36117787740692+0.932496938800247i</v>
      </c>
      <c r="H1566" s="41"/>
      <c r="I1566" s="41"/>
      <c r="J1566" s="41"/>
      <c r="K1566" s="41"/>
      <c r="L1566" s="41">
        <f t="shared" si="191"/>
        <v>2.2870478108341901E-3</v>
      </c>
      <c r="M1566" s="41"/>
      <c r="N1566" s="41"/>
    </row>
    <row r="1567" spans="1:14" x14ac:dyDescent="0.25">
      <c r="A1567" s="41">
        <f t="shared" si="193"/>
        <v>1.5649999999999677E-3</v>
      </c>
      <c r="B1567" s="41">
        <f t="shared" si="192"/>
        <v>0.91911791147764599</v>
      </c>
      <c r="C1567" s="41" t="str">
        <f t="shared" si="189"/>
        <v>0.784265533184626+0.620425316584224i</v>
      </c>
      <c r="D1567" s="41" t="str">
        <f>COMPLEX(COS($A1567*'Med(1)'!$B$11),SIN($A1567*'Med(1)'!$B$11))</f>
        <v>0.419632823354809-0.907693942671907i</v>
      </c>
      <c r="E1567" s="41">
        <f>EXP(-(A1567-$A$1000)*'Med(2)'!$B$10)*$E$1000</f>
        <v>0.99999999999999389</v>
      </c>
      <c r="F1567" s="41" t="str">
        <f t="shared" si="190"/>
        <v>0.892259861693923-0.451522246638997i</v>
      </c>
      <c r="G1567" s="41" t="str">
        <f>COMPLEX(COS(-$A1567*'Med(1)'!$B$11),SIN(-$A1567*'Med(1)'!$B$11))</f>
        <v>0.419632823354809+0.907693942671907i</v>
      </c>
      <c r="H1567" s="41"/>
      <c r="I1567" s="41"/>
      <c r="J1567" s="41"/>
      <c r="K1567" s="41"/>
      <c r="L1567" s="41">
        <f t="shared" si="191"/>
        <v>2.3678711166787501E-3</v>
      </c>
      <c r="M1567" s="41"/>
      <c r="N1567" s="41"/>
    </row>
    <row r="1568" spans="1:14" x14ac:dyDescent="0.25">
      <c r="A1568" s="41">
        <f t="shared" si="193"/>
        <v>1.5659999999999676E-3</v>
      </c>
      <c r="B1568" s="41">
        <f t="shared" si="192"/>
        <v>0.94226992221475203</v>
      </c>
      <c r="C1568" s="41" t="str">
        <f t="shared" si="189"/>
        <v>0.784265533184626+0.620425316584224i</v>
      </c>
      <c r="D1568" s="41" t="str">
        <f>COMPLEX(COS($A1568*'Med(1)'!$B$11),SIN($A1568*'Med(1)'!$B$11))</f>
        <v>0.476395738705552-0.879230970873519i</v>
      </c>
      <c r="E1568" s="41">
        <f>EXP(-(A1568-$A$1000)*'Med(2)'!$B$10)*$E$1000</f>
        <v>0.99999999999999389</v>
      </c>
      <c r="F1568" s="41" t="str">
        <f t="shared" si="190"/>
        <v>0.919117911477646-0.393982569158787i</v>
      </c>
      <c r="G1568" s="41" t="str">
        <f>COMPLEX(COS(-$A1568*'Med(1)'!$B$11),SIN(-$A1568*'Med(1)'!$B$11))</f>
        <v>0.476395738705552+0.879230970873519i</v>
      </c>
      <c r="H1568" s="41"/>
      <c r="I1568" s="41"/>
      <c r="J1568" s="41"/>
      <c r="K1568" s="41"/>
      <c r="L1568" s="41">
        <f t="shared" si="191"/>
        <v>2.43914676524649E-3</v>
      </c>
      <c r="M1568" s="41"/>
      <c r="N1568" s="41"/>
    </row>
    <row r="1569" spans="1:14" x14ac:dyDescent="0.25">
      <c r="A1569" s="41">
        <f t="shared" si="193"/>
        <v>1.5669999999999675E-3</v>
      </c>
      <c r="B1569" s="41">
        <f t="shared" si="192"/>
        <v>0.96162254107778999</v>
      </c>
      <c r="C1569" s="41" t="str">
        <f t="shared" si="189"/>
        <v>0.784265533184626+0.620425316584224i</v>
      </c>
      <c r="D1569" s="41" t="str">
        <f>COMPLEX(COS($A1569*'Med(1)'!$B$11),SIN($A1569*'Med(1)'!$B$11))</f>
        <v>0.531237745773215-0.847222790926798i</v>
      </c>
      <c r="E1569" s="41">
        <f>EXP(-(A1569-$A$1000)*'Med(2)'!$B$10)*$E$1000</f>
        <v>0.99999999999999389</v>
      </c>
      <c r="F1569" s="41" t="str">
        <f t="shared" si="190"/>
        <v>0.942269922214752-0.334854287249534i</v>
      </c>
      <c r="G1569" s="41" t="str">
        <f>COMPLEX(COS(-$A1569*'Med(1)'!$B$11),SIN(-$A1569*'Med(1)'!$B$11))</f>
        <v>0.531237745773215+0.847222790926798i</v>
      </c>
      <c r="H1569" s="41"/>
      <c r="I1569" s="41"/>
      <c r="J1569" s="41"/>
      <c r="K1569" s="41"/>
      <c r="L1569" s="41">
        <f t="shared" si="191"/>
        <v>2.50058736105381E-3</v>
      </c>
      <c r="M1569" s="41"/>
      <c r="N1569" s="41"/>
    </row>
    <row r="1570" spans="1:14" x14ac:dyDescent="0.25">
      <c r="A1570" s="41">
        <f t="shared" si="193"/>
        <v>1.5679999999999674E-3</v>
      </c>
      <c r="B1570" s="41">
        <f t="shared" si="192"/>
        <v>0.97709773503066699</v>
      </c>
      <c r="C1570" s="41" t="str">
        <f t="shared" si="189"/>
        <v>0.784265533184626+0.620425316584224i</v>
      </c>
      <c r="D1570" s="41" t="str">
        <f>COMPLEX(COS($A1570*'Med(1)'!$B$11),SIN($A1570*'Med(1)'!$B$11))</f>
        <v>0.583937712299306-0.811798465232999i</v>
      </c>
      <c r="E1570" s="41">
        <f>EXP(-(A1570-$A$1000)*'Med(2)'!$B$10)*$E$1000</f>
        <v>0.99999999999999389</v>
      </c>
      <c r="F1570" s="41" t="str">
        <f t="shared" si="190"/>
        <v>0.96162254107779-0.274375816155653i</v>
      </c>
      <c r="G1570" s="41" t="str">
        <f>COMPLEX(COS(-$A1570*'Med(1)'!$B$11),SIN(-$A1570*'Med(1)'!$B$11))</f>
        <v>0.583937712299306+0.811798465232999i</v>
      </c>
      <c r="H1570" s="41"/>
      <c r="I1570" s="41"/>
      <c r="J1570" s="41"/>
      <c r="K1570" s="41"/>
      <c r="L1570" s="41">
        <f t="shared" si="191"/>
        <v>2.5519451652151201E-3</v>
      </c>
      <c r="M1570" s="41"/>
      <c r="N1570" s="41"/>
    </row>
    <row r="1571" spans="1:14" x14ac:dyDescent="0.25">
      <c r="A1571" s="41">
        <f t="shared" si="193"/>
        <v>1.5689999999999673E-3</v>
      </c>
      <c r="B1571" s="41">
        <f t="shared" si="192"/>
        <v>0.98863310547106598</v>
      </c>
      <c r="C1571" s="41" t="str">
        <f t="shared" si="189"/>
        <v>0.784265533184626+0.620425316584224i</v>
      </c>
      <c r="D1571" s="41" t="str">
        <f>COMPLEX(COS($A1571*'Med(1)'!$B$11),SIN($A1571*'Med(1)'!$B$11))</f>
        <v>0.634283143095489-0.773100830671464i</v>
      </c>
      <c r="E1571" s="41">
        <f>EXP(-(A1571-$A$1000)*'Med(2)'!$B$10)*$E$1000</f>
        <v>0.99999999999999389</v>
      </c>
      <c r="F1571" s="41" t="str">
        <f t="shared" si="190"/>
        <v>0.977097735030667-0.212791015312976i</v>
      </c>
      <c r="G1571" s="41" t="str">
        <f>COMPLEX(COS(-$A1571*'Med(1)'!$B$11),SIN(-$A1571*'Med(1)'!$B$11))</f>
        <v>0.634283143095489+0.773100830671464i</v>
      </c>
      <c r="H1571" s="41"/>
      <c r="I1571" s="41"/>
      <c r="J1571" s="41"/>
      <c r="K1571" s="41"/>
      <c r="L1571" s="41">
        <f t="shared" si="191"/>
        <v>2.5930130943680198E-3</v>
      </c>
      <c r="M1571" s="41"/>
      <c r="N1571" s="41"/>
    </row>
    <row r="1572" spans="1:14" x14ac:dyDescent="0.25">
      <c r="A1572" s="41">
        <f t="shared" si="193"/>
        <v>1.5699999999999673E-3</v>
      </c>
      <c r="B1572" s="41">
        <f t="shared" si="192"/>
        <v>0.99618213983216297</v>
      </c>
      <c r="C1572" s="41" t="str">
        <f t="shared" si="189"/>
        <v>0.784265533184626+0.620425316584224i</v>
      </c>
      <c r="D1572" s="41" t="str">
        <f>COMPLEX(COS($A1572*'Med(1)'!$B$11),SIN($A1572*'Med(1)'!$B$11))</f>
        <v>0.68207103686018-0.731285922657123i</v>
      </c>
      <c r="E1572" s="41">
        <f>EXP(-(A1572-$A$1000)*'Med(2)'!$B$10)*$E$1000</f>
        <v>0.99999999999999389</v>
      </c>
      <c r="F1572" s="41" t="str">
        <f t="shared" si="190"/>
        <v>0.988633105471066-0.150348205066192i</v>
      </c>
      <c r="G1572" s="41" t="str">
        <f>COMPLEX(COS(-$A1572*'Med(1)'!$B$11),SIN(-$A1572*'Med(1)'!$B$11))</f>
        <v>0.68207103686018+0.731285922657123i</v>
      </c>
      <c r="H1572" s="41"/>
      <c r="I1572" s="41"/>
      <c r="J1572" s="41"/>
      <c r="K1572" s="41"/>
      <c r="L1572" s="41">
        <f t="shared" si="191"/>
        <v>2.6236255556684198E-3</v>
      </c>
      <c r="M1572" s="41"/>
      <c r="N1572" s="41"/>
    </row>
    <row r="1573" spans="1:14" x14ac:dyDescent="0.25">
      <c r="A1573" s="41">
        <f t="shared" si="193"/>
        <v>1.5709999999999672E-3</v>
      </c>
      <c r="B1573" s="41">
        <f t="shared" si="192"/>
        <v>0.99971439912919502</v>
      </c>
      <c r="C1573" s="41" t="str">
        <f t="shared" si="189"/>
        <v>0.784265533184626+0.620425316584224i</v>
      </c>
      <c r="D1573" s="41" t="str">
        <f>COMPLEX(COS($A1573*'Med(1)'!$B$11),SIN($A1573*'Med(1)'!$B$11))</f>
        <v>0.727108704714122-0.686522345979322i</v>
      </c>
      <c r="E1573" s="41">
        <f>EXP(-(A1573-$A$1000)*'Med(2)'!$B$10)*$E$1000</f>
        <v>0.99999999999999389</v>
      </c>
      <c r="F1573" s="41" t="str">
        <f t="shared" si="190"/>
        <v>0.996182139832163-0.0872991653992284i</v>
      </c>
      <c r="G1573" s="41" t="str">
        <f>COMPLEX(COS(-$A1573*'Med(1)'!$B$11),SIN(-$A1573*'Med(1)'!$B$11))</f>
        <v>0.727108704714122+0.686522345979322i</v>
      </c>
      <c r="H1573" s="41"/>
      <c r="I1573" s="41"/>
      <c r="J1573" s="41"/>
      <c r="K1573" s="41"/>
      <c r="L1573" s="41">
        <f t="shared" si="191"/>
        <v>2.64365911448897E-3</v>
      </c>
      <c r="M1573" s="41"/>
      <c r="N1573" s="41"/>
    </row>
    <row r="1574" spans="1:14" x14ac:dyDescent="0.25">
      <c r="A1574" s="41">
        <f t="shared" si="193"/>
        <v>1.5719999999999671E-3</v>
      </c>
      <c r="B1574" s="41">
        <f t="shared" si="192"/>
        <v>0.99921564069458702</v>
      </c>
      <c r="C1574" s="41" t="str">
        <f t="shared" ref="C1574:C1637" si="194">C1573</f>
        <v>0.784265533184626+0.620425316584224i</v>
      </c>
      <c r="D1574" s="41" t="str">
        <f>COMPLEX(COS($A1574*'Med(1)'!$B$11),SIN($A1574*'Med(1)'!$B$11))</f>
        <v>0.769214547154639-0.638990594958708i</v>
      </c>
      <c r="E1574" s="41">
        <f>EXP(-(A1574-$A$1000)*'Med(2)'!$B$10)*$E$1000</f>
        <v>0.99999999999999389</v>
      </c>
      <c r="F1574" s="41" t="str">
        <f t="shared" si="190"/>
        <v>0.999714399129195-0.0238981207156451i</v>
      </c>
      <c r="G1574" s="41" t="str">
        <f>COMPLEX(COS(-$A1574*'Med(1)'!$B$11),SIN(-$A1574*'Med(1)'!$B$11))</f>
        <v>0.769214547154639+0.638990594958708i</v>
      </c>
      <c r="H1574" s="41"/>
      <c r="I1574" s="41"/>
      <c r="J1574" s="41"/>
      <c r="K1574" s="41"/>
      <c r="L1574" s="41">
        <f t="shared" si="191"/>
        <v>2.65303299212837E-3</v>
      </c>
      <c r="M1574" s="41"/>
      <c r="N1574" s="41"/>
    </row>
    <row r="1575" spans="1:14" x14ac:dyDescent="0.25">
      <c r="A1575" s="41">
        <f t="shared" si="193"/>
        <v>1.572999999999967E-3</v>
      </c>
      <c r="B1575" s="41">
        <f t="shared" si="192"/>
        <v>0.99468787560679695</v>
      </c>
      <c r="C1575" s="41" t="str">
        <f t="shared" si="194"/>
        <v>0.784265533184626+0.620425316584224i</v>
      </c>
      <c r="D1575" s="41" t="str">
        <f>COMPLEX(COS($A1575*'Med(1)'!$B$11),SIN($A1575*'Med(1)'!$B$11))</f>
        <v>0.808218786295537-0.5888823256636i</v>
      </c>
      <c r="E1575" s="41">
        <f>EXP(-(A1575-$A$1000)*'Med(2)'!$B$10)*$E$1000</f>
        <v>0.99999999999999389</v>
      </c>
      <c r="F1575" s="41" t="str">
        <f t="shared" si="190"/>
        <v>0.999215640694587+0.0395992852371601i</v>
      </c>
      <c r="G1575" s="41" t="str">
        <f>COMPLEX(COS(-$A1575*'Med(1)'!$B$11),SIN(-$A1575*'Med(1)'!$B$11))</f>
        <v>0.808218786295537+0.5888823256636i</v>
      </c>
      <c r="H1575" s="41"/>
      <c r="I1575" s="41"/>
      <c r="J1575" s="41"/>
      <c r="K1575" s="41"/>
      <c r="L1575" s="41">
        <f t="shared" si="191"/>
        <v>2.65170939152476E-3</v>
      </c>
      <c r="M1575" s="41"/>
      <c r="N1575" s="41"/>
    </row>
    <row r="1576" spans="1:14" x14ac:dyDescent="0.25">
      <c r="A1576" s="41">
        <f t="shared" si="193"/>
        <v>1.5739999999999669E-3</v>
      </c>
      <c r="B1576" s="41">
        <f t="shared" si="192"/>
        <v>0.98614936058130898</v>
      </c>
      <c r="C1576" s="41" t="str">
        <f t="shared" si="194"/>
        <v>0.784265533184626+0.620425316584224i</v>
      </c>
      <c r="D1576" s="41" t="str">
        <f>COMPLEX(COS($A1576*'Med(1)'!$B$11),SIN($A1576*'Med(1)'!$B$11))</f>
        <v>0.843964150440294-0.536399583120264i</v>
      </c>
      <c r="E1576" s="41">
        <f>EXP(-(A1576-$A$1000)*'Med(2)'!$B$10)*$E$1000</f>
        <v>0.99999999999999389</v>
      </c>
      <c r="F1576" s="41" t="str">
        <f t="shared" si="190"/>
        <v>0.994687875606797+0.102937020166829i</v>
      </c>
      <c r="G1576" s="41" t="str">
        <f>COMPLEX(COS(-$A1576*'Med(1)'!$B$11),SIN(-$A1576*'Med(1)'!$B$11))</f>
        <v>0.843964150440294+0.536399583120264i</v>
      </c>
      <c r="H1576" s="41"/>
      <c r="I1576" s="41"/>
      <c r="J1576" s="41"/>
      <c r="K1576" s="41"/>
      <c r="L1576" s="41">
        <f t="shared" si="191"/>
        <v>2.6396936496599099E-3</v>
      </c>
      <c r="M1576" s="41"/>
      <c r="N1576" s="41"/>
    </row>
    <row r="1577" spans="1:14" x14ac:dyDescent="0.25">
      <c r="A1577" s="41">
        <f t="shared" si="193"/>
        <v>1.5749999999999668E-3</v>
      </c>
      <c r="B1577" s="41">
        <f t="shared" si="192"/>
        <v>0.97363452435647502</v>
      </c>
      <c r="C1577" s="41" t="str">
        <f t="shared" si="194"/>
        <v>0.784265533184626+0.620425316584224i</v>
      </c>
      <c r="D1577" s="41" t="str">
        <f>COMPLEX(COS($A1577*'Med(1)'!$B$11),SIN($A1577*'Med(1)'!$B$11))</f>
        <v>0.876306508228185-0.481753986633143i</v>
      </c>
      <c r="E1577" s="41">
        <f>EXP(-(A1577-$A$1000)*'Med(2)'!$B$10)*$E$1000</f>
        <v>0.99999999999999389</v>
      </c>
      <c r="F1577" s="41" t="str">
        <f t="shared" si="190"/>
        <v>0.986149360581309+0.165859695601626i</v>
      </c>
      <c r="G1577" s="41" t="str">
        <f>COMPLEX(COS(-$A1577*'Med(1)'!$B$11),SIN(-$A1577*'Med(1)'!$B$11))</f>
        <v>0.876306508228185+0.481753986633143i</v>
      </c>
      <c r="H1577" s="41"/>
      <c r="I1577" s="41"/>
      <c r="J1577" s="41"/>
      <c r="K1577" s="41"/>
      <c r="L1577" s="41">
        <f t="shared" si="191"/>
        <v>2.6170342160395299E-3</v>
      </c>
      <c r="M1577" s="41"/>
      <c r="N1577" s="41"/>
    </row>
    <row r="1578" spans="1:14" x14ac:dyDescent="0.25">
      <c r="A1578" s="41">
        <f t="shared" si="193"/>
        <v>1.5759999999999668E-3</v>
      </c>
      <c r="B1578" s="41">
        <f t="shared" si="192"/>
        <v>0.95719382887099902</v>
      </c>
      <c r="C1578" s="41" t="str">
        <f t="shared" si="194"/>
        <v>0.784265533184626+0.620425316584224i</v>
      </c>
      <c r="D1578" s="41" t="str">
        <f>COMPLEX(COS($A1578*'Med(1)'!$B$11),SIN($A1578*'Med(1)'!$B$11))</f>
        <v>0.905115449796298-0.425165876500038i</v>
      </c>
      <c r="E1578" s="41">
        <f>EXP(-(A1578-$A$1000)*'Med(2)'!$B$10)*$E$1000</f>
        <v>0.99999999999999389</v>
      </c>
      <c r="F1578" s="41" t="str">
        <f t="shared" si="190"/>
        <v>0.973634524356475+0.228113596659928i</v>
      </c>
      <c r="G1578" s="41" t="str">
        <f>COMPLEX(COS(-$A1578*'Med(1)'!$B$11),SIN(-$A1578*'Med(1)'!$B$11))</f>
        <v>0.905115449796298+0.425165876500038i</v>
      </c>
      <c r="H1578" s="41"/>
      <c r="I1578" s="41"/>
      <c r="J1578" s="41"/>
      <c r="K1578" s="41"/>
      <c r="L1578" s="41">
        <f t="shared" si="191"/>
        <v>2.58382245733676E-3</v>
      </c>
      <c r="M1578" s="41"/>
      <c r="N1578" s="41"/>
    </row>
    <row r="1579" spans="1:14" x14ac:dyDescent="0.25">
      <c r="A1579" s="41">
        <f t="shared" si="193"/>
        <v>1.5769999999999667E-3</v>
      </c>
      <c r="B1579" s="41">
        <f t="shared" si="192"/>
        <v>0.93689356579285898</v>
      </c>
      <c r="C1579" s="41" t="str">
        <f t="shared" si="194"/>
        <v>0.784265533184626+0.620425316584224i</v>
      </c>
      <c r="D1579" s="41" t="str">
        <f>COMPLEX(COS($A1579*'Med(1)'!$B$11),SIN($A1579*'Med(1)'!$B$11))</f>
        <v>0.93027481261423-0.366863425562646i</v>
      </c>
      <c r="E1579" s="41">
        <f>EXP(-(A1579-$A$1000)*'Med(2)'!$B$10)*$E$1000</f>
        <v>0.99999999999999389</v>
      </c>
      <c r="F1579" s="41" t="str">
        <f t="shared" si="190"/>
        <v>0.957193828870999+0.289447705071684i</v>
      </c>
      <c r="G1579" s="41" t="str">
        <f>COMPLEX(COS(-$A1579*'Med(1)'!$B$11),SIN(-$A1579*'Med(1)'!$B$11))</f>
        <v>0.93027481261423+0.366863425562646i</v>
      </c>
      <c r="H1579" s="41"/>
      <c r="I1579" s="41"/>
      <c r="J1579" s="41"/>
      <c r="K1579" s="41"/>
      <c r="L1579" s="41">
        <f t="shared" si="191"/>
        <v>2.5401922889861802E-3</v>
      </c>
      <c r="M1579" s="41"/>
      <c r="N1579" s="41"/>
    </row>
    <row r="1580" spans="1:14" x14ac:dyDescent="0.25">
      <c r="A1580" s="41">
        <f t="shared" si="193"/>
        <v>1.5779999999999666E-3</v>
      </c>
      <c r="B1580" s="41">
        <f t="shared" si="192"/>
        <v>0.91281558922008599</v>
      </c>
      <c r="C1580" s="41" t="str">
        <f t="shared" si="194"/>
        <v>0.784265533184626+0.620425316584224i</v>
      </c>
      <c r="D1580" s="41" t="str">
        <f>COMPLEX(COS($A1580*'Med(1)'!$B$11),SIN($A1580*'Med(1)'!$B$11))</f>
        <v>0.951683149871048-0.307081719175075i</v>
      </c>
      <c r="E1580" s="41">
        <f>EXP(-(A1580-$A$1000)*'Med(2)'!$B$10)*$E$1000</f>
        <v>0.99999999999999389</v>
      </c>
      <c r="F1580" s="41" t="str">
        <f t="shared" si="190"/>
        <v>0.936893565792859+0.349614711326522i</v>
      </c>
      <c r="G1580" s="41" t="str">
        <f>COMPLEX(COS(-$A1580*'Med(1)'!$B$11),SIN(-$A1580*'Med(1)'!$B$11))</f>
        <v>0.951683149871048+0.307081719175075i</v>
      </c>
      <c r="H1580" s="41"/>
      <c r="I1580" s="41"/>
      <c r="J1580" s="41"/>
      <c r="K1580" s="41"/>
      <c r="L1580" s="41">
        <f t="shared" si="191"/>
        <v>2.4863196352141602E-3</v>
      </c>
      <c r="M1580" s="41"/>
      <c r="N1580" s="41"/>
    </row>
    <row r="1581" spans="1:14" x14ac:dyDescent="0.25">
      <c r="A1581" s="41">
        <f t="shared" si="193"/>
        <v>1.5789999999999665E-3</v>
      </c>
      <c r="B1581" s="41">
        <f t="shared" si="192"/>
        <v>0.88505698563115898</v>
      </c>
      <c r="C1581" s="41" t="str">
        <f t="shared" si="194"/>
        <v>0.784265533184626+0.620425316584224i</v>
      </c>
      <c r="D1581" s="41" t="str">
        <f>COMPLEX(COS($A1581*'Med(1)'!$B$11),SIN($A1581*'Med(1)'!$B$11))</f>
        <v>0.969254139526015-0.246061807299881i</v>
      </c>
      <c r="E1581" s="41">
        <f>EXP(-(A1581-$A$1000)*'Med(2)'!$B$10)*$E$1000</f>
        <v>0.99999999999999389</v>
      </c>
      <c r="F1581" s="41" t="str">
        <f t="shared" ref="F1581:F1644" si="195">IMPRODUCT(IMPRODUCT($C1581,IMPRODUCT($D1581,$E1581)),$R$998)</f>
        <v>0.912815589220086+0.408372011867581i</v>
      </c>
      <c r="G1581" s="41" t="str">
        <f>COMPLEX(COS(-$A1581*'Med(1)'!$B$11),SIN(-$A1581*'Med(1)'!$B$11))</f>
        <v>0.969254139526015+0.246061807299881i</v>
      </c>
      <c r="H1581" s="41"/>
      <c r="I1581" s="41"/>
      <c r="J1581" s="41"/>
      <c r="K1581" s="41"/>
      <c r="L1581" s="41">
        <f t="shared" si="191"/>
        <v>2.4224217196825801E-3</v>
      </c>
      <c r="M1581" s="41"/>
      <c r="N1581" s="41"/>
    </row>
    <row r="1582" spans="1:14" x14ac:dyDescent="0.25">
      <c r="A1582" s="41">
        <f t="shared" si="193"/>
        <v>1.5799999999999664E-3</v>
      </c>
      <c r="B1582" s="41">
        <f t="shared" si="192"/>
        <v>0.85372968241592395</v>
      </c>
      <c r="C1582" s="41" t="str">
        <f t="shared" si="194"/>
        <v>0.784265533184626+0.620425316584224i</v>
      </c>
      <c r="D1582" s="41" t="str">
        <f>COMPLEX(COS($A1582*'Med(1)'!$B$11),SIN($A1582*'Med(1)'!$B$11))</f>
        <v>0.982916932373677-0.184049732553788i</v>
      </c>
      <c r="E1582" s="41">
        <f>EXP(-(A1582-$A$1000)*'Med(2)'!$B$10)*$E$1000</f>
        <v>0.99999999999999389</v>
      </c>
      <c r="F1582" s="41" t="str">
        <f t="shared" si="195"/>
        <v>0.885056985631159+0.465482687310145i</v>
      </c>
      <c r="G1582" s="41" t="str">
        <f>COMPLEX(COS(-$A1582*'Med(1)'!$B$11),SIN(-$A1582*'Med(1)'!$B$11))</f>
        <v>0.982916932373677+0.184049732553788i</v>
      </c>
      <c r="H1582" s="41"/>
      <c r="I1582" s="41"/>
      <c r="J1582" s="41"/>
      <c r="K1582" s="41"/>
      <c r="L1582" s="41">
        <f t="shared" si="191"/>
        <v>2.3487561896062101E-3</v>
      </c>
      <c r="M1582" s="41"/>
      <c r="N1582" s="41"/>
    </row>
    <row r="1583" spans="1:14" x14ac:dyDescent="0.25">
      <c r="A1583" s="41">
        <f t="shared" si="193"/>
        <v>1.5809999999999663E-3</v>
      </c>
      <c r="B1583" s="41">
        <f t="shared" si="192"/>
        <v>0.818959996565365</v>
      </c>
      <c r="C1583" s="41" t="str">
        <f t="shared" si="194"/>
        <v>0.784265533184626+0.620425316584224i</v>
      </c>
      <c r="D1583" s="41" t="str">
        <f>COMPLEX(COS($A1583*'Med(1)'!$B$11),SIN($A1583*'Med(1)'!$B$11))</f>
        <v>0.992616437719844-0.121295538122252i</v>
      </c>
      <c r="E1583" s="41">
        <f>EXP(-(A1583-$A$1000)*'Med(2)'!$B$10)*$E$1000</f>
        <v>0.99999999999999389</v>
      </c>
      <c r="F1583" s="41" t="str">
        <f t="shared" si="195"/>
        <v>0.853729682415924+0.520716457740672i</v>
      </c>
      <c r="G1583" s="41" t="str">
        <f>COMPLEX(COS(-$A1583*'Med(1)'!$B$11),SIN(-$A1583*'Med(1)'!$B$11))</f>
        <v>0.992616437719844+0.121295538122252i</v>
      </c>
      <c r="H1583" s="41"/>
      <c r="I1583" s="41"/>
      <c r="J1583" s="41"/>
      <c r="K1583" s="41"/>
      <c r="L1583" s="41">
        <f t="shared" si="191"/>
        <v>2.26562007687559E-3</v>
      </c>
      <c r="M1583" s="41"/>
      <c r="N1583" s="41"/>
    </row>
    <row r="1584" spans="1:14" x14ac:dyDescent="0.25">
      <c r="A1584" s="41">
        <f t="shared" si="193"/>
        <v>1.5819999999999662E-3</v>
      </c>
      <c r="B1584" s="41">
        <f t="shared" si="192"/>
        <v>0.78088812534012597</v>
      </c>
      <c r="C1584" s="41" t="str">
        <f t="shared" si="194"/>
        <v>0.784265533184626+0.620425316584224i</v>
      </c>
      <c r="D1584" s="41" t="str">
        <f>COMPLEX(COS($A1584*'Med(1)'!$B$11),SIN($A1584*'Med(1)'!$B$11))</f>
        <v>0.998313545516619-0.0580522595429175i</v>
      </c>
      <c r="E1584" s="41">
        <f>EXP(-(A1584-$A$1000)*'Med(2)'!$B$10)*$E$1000</f>
        <v>0.99999999999999389</v>
      </c>
      <c r="F1584" s="41" t="str">
        <f t="shared" si="195"/>
        <v>0.818959996565365+0.573850611244466i</v>
      </c>
      <c r="G1584" s="41" t="str">
        <f>COMPLEX(COS(-$A1584*'Med(1)'!$B$11),SIN(-$A1584*'Med(1)'!$B$11))</f>
        <v>0.998313545516619+0.0580522595429175i</v>
      </c>
      <c r="H1584" s="41"/>
      <c r="I1584" s="41"/>
      <c r="J1584" s="41"/>
      <c r="K1584" s="41"/>
      <c r="L1584" s="41">
        <f t="shared" si="191"/>
        <v>2.1733486003740802E-3</v>
      </c>
      <c r="M1584" s="41"/>
      <c r="N1584" s="41"/>
    </row>
    <row r="1585" spans="1:14" x14ac:dyDescent="0.25">
      <c r="A1585" s="41">
        <f t="shared" si="193"/>
        <v>1.5829999999999662E-3</v>
      </c>
      <c r="B1585" s="41">
        <f t="shared" si="192"/>
        <v>0.73966758097141105</v>
      </c>
      <c r="C1585" s="41" t="str">
        <f t="shared" si="194"/>
        <v>0.784265533184626+0.620425316584224i</v>
      </c>
      <c r="D1585" s="41" t="str">
        <f>COMPLEX(COS($A1585*'Med(1)'!$B$11),SIN($A1585*'Med(1)'!$B$11))</f>
        <v>0.999985284060714+0.00542509557646001i</v>
      </c>
      <c r="E1585" s="41">
        <f>EXP(-(A1585-$A$1000)*'Med(2)'!$B$10)*$E$1000</f>
        <v>0.99999999999999389</v>
      </c>
      <c r="F1585" s="41" t="str">
        <f t="shared" si="195"/>
        <v>0.780888125340126+0.62467090191778i</v>
      </c>
      <c r="G1585" s="41" t="str">
        <f>COMPLEX(COS(-$A1585*'Med(1)'!$B$11),SIN(-$A1585*'Med(1)'!$B$11))</f>
        <v>0.999985284060714-0.00542509557646001i</v>
      </c>
      <c r="H1585" s="41"/>
      <c r="I1585" s="41"/>
      <c r="J1585" s="41"/>
      <c r="K1585" s="41"/>
      <c r="L1585" s="41">
        <f t="shared" si="191"/>
        <v>2.0723138143185701E-3</v>
      </c>
      <c r="M1585" s="41"/>
      <c r="N1585" s="41"/>
    </row>
    <row r="1586" spans="1:14" x14ac:dyDescent="0.25">
      <c r="A1586" s="41">
        <f t="shared" si="193"/>
        <v>1.5839999999999661E-3</v>
      </c>
      <c r="B1586" s="41">
        <f t="shared" si="192"/>
        <v>0.69546457167370901</v>
      </c>
      <c r="C1586" s="41" t="str">
        <f t="shared" si="194"/>
        <v>0.784265533184626+0.620425316584224i</v>
      </c>
      <c r="D1586" s="41" t="str">
        <f>COMPLEX(COS($A1586*'Med(1)'!$B$11),SIN($A1586*'Med(1)'!$B$11))</f>
        <v>0.997624912619255+0.0688805757918955i</v>
      </c>
      <c r="E1586" s="41">
        <f>EXP(-(A1586-$A$1000)*'Med(2)'!$B$10)*$E$1000</f>
        <v>0.99999999999999378</v>
      </c>
      <c r="F1586" s="41" t="str">
        <f t="shared" si="195"/>
        <v>0.739667580971411+0.672972413743601i</v>
      </c>
      <c r="G1586" s="41" t="str">
        <f>COMPLEX(COS(-$A1586*'Med(1)'!$B$11),SIN(-$A1586*'Med(1)'!$B$11))</f>
        <v>0.997624912619255-0.0688805757918955i</v>
      </c>
      <c r="H1586" s="41"/>
      <c r="I1586" s="41"/>
      <c r="J1586" s="41"/>
      <c r="K1586" s="41"/>
      <c r="L1586" s="41">
        <f t="shared" si="191"/>
        <v>1.9629231080739201E-3</v>
      </c>
      <c r="M1586" s="41"/>
      <c r="N1586" s="41"/>
    </row>
    <row r="1587" spans="1:14" x14ac:dyDescent="0.25">
      <c r="A1587" s="41">
        <f t="shared" si="193"/>
        <v>1.584999999999966E-3</v>
      </c>
      <c r="B1587" s="41">
        <f t="shared" si="192"/>
        <v>0.64845733146507101</v>
      </c>
      <c r="C1587" s="41" t="str">
        <f t="shared" si="194"/>
        <v>0.784265533184626+0.620425316584224i</v>
      </c>
      <c r="D1587" s="41" t="str">
        <f>COMPLEX(COS($A1587*'Med(1)'!$B$11),SIN($A1587*'Med(1)'!$B$11))</f>
        <v>0.991241948609561+0.132058317862678i</v>
      </c>
      <c r="E1587" s="41">
        <f>EXP(-(A1587-$A$1000)*'Med(2)'!$B$10)*$E$1000</f>
        <v>0.99999999999999378</v>
      </c>
      <c r="F1587" s="41" t="str">
        <f t="shared" si="195"/>
        <v>0.695464571673709+0.718560386847683i</v>
      </c>
      <c r="G1587" s="41" t="str">
        <f>COMPLEX(COS(-$A1587*'Med(1)'!$B$11),SIN(-$A1587*'Med(1)'!$B$11))</f>
        <v>0.991241948609561-0.132058317862678i</v>
      </c>
      <c r="H1587" s="41"/>
      <c r="I1587" s="41"/>
      <c r="J1587" s="41"/>
      <c r="K1587" s="41"/>
      <c r="L1587" s="41">
        <f t="shared" si="191"/>
        <v>1.84561756349008E-3</v>
      </c>
      <c r="M1587" s="41"/>
      <c r="N1587" s="41"/>
    </row>
    <row r="1588" spans="1:14" x14ac:dyDescent="0.25">
      <c r="A1588" s="41">
        <f t="shared" si="193"/>
        <v>1.5859999999999659E-3</v>
      </c>
      <c r="B1588" s="41">
        <f t="shared" si="192"/>
        <v>0.59883540149741299</v>
      </c>
      <c r="C1588" s="41" t="str">
        <f t="shared" si="194"/>
        <v>0.784265533184626+0.620425316584224i</v>
      </c>
      <c r="D1588" s="41" t="str">
        <f>COMPLEX(COS($A1588*'Med(1)'!$B$11),SIN($A1588*'Med(1)'!$B$11))</f>
        <v>0.980862129223299+0.194703578435366i</v>
      </c>
      <c r="E1588" s="41">
        <f>EXP(-(A1588-$A$1000)*'Med(2)'!$B$10)*$E$1000</f>
        <v>0.99999999999999378</v>
      </c>
      <c r="F1588" s="41" t="str">
        <f t="shared" si="195"/>
        <v>0.648457331465071+0.761251002803404i</v>
      </c>
      <c r="G1588" s="41" t="str">
        <f>COMPLEX(COS(-$A1588*'Med(1)'!$B$11),SIN(-$A1588*'Med(1)'!$B$11))</f>
        <v>0.980862129223299-0.194703578435366i</v>
      </c>
      <c r="H1588" s="41"/>
      <c r="I1588" s="41"/>
      <c r="J1588" s="41"/>
      <c r="K1588" s="41"/>
      <c r="L1588" s="41">
        <f t="shared" ref="L1588:L1651" si="196">IMREAL(IMDIV(F1588,$P$28))</f>
        <v>1.7208701763852701E-3</v>
      </c>
      <c r="M1588" s="41"/>
      <c r="N1588" s="41"/>
    </row>
    <row r="1589" spans="1:14" x14ac:dyDescent="0.25">
      <c r="A1589" s="41">
        <f t="shared" si="193"/>
        <v>1.5869999999999658E-3</v>
      </c>
      <c r="B1589" s="41">
        <f t="shared" si="192"/>
        <v>0.546798865794482</v>
      </c>
      <c r="C1589" s="41" t="str">
        <f t="shared" si="194"/>
        <v>0.784265533184626+0.620425316584224i</v>
      </c>
      <c r="D1589" s="41" t="str">
        <f>COMPLEX(COS($A1589*'Med(1)'!$B$11),SIN($A1589*'Med(1)'!$B$11))</f>
        <v>0.966527307649773+0.256563761212064i</v>
      </c>
      <c r="E1589" s="41">
        <f>EXP(-(A1589-$A$1000)*'Med(2)'!$B$10)*$E$1000</f>
        <v>0.99999999999999378</v>
      </c>
      <c r="F1589" s="41" t="str">
        <f t="shared" si="195"/>
        <v>0.598835401497413+0.800872125818735i</v>
      </c>
      <c r="G1589" s="41" t="str">
        <f>COMPLEX(COS(-$A1589*'Med(1)'!$B$11),SIN(-$A1589*'Med(1)'!$B$11))</f>
        <v>0.966527307649773-0.256563761212064i</v>
      </c>
      <c r="H1589" s="41"/>
      <c r="I1589" s="41"/>
      <c r="J1589" s="41"/>
      <c r="K1589" s="41"/>
      <c r="L1589" s="41">
        <f t="shared" si="196"/>
        <v>1.5891839493468801E-3</v>
      </c>
      <c r="M1589" s="41"/>
      <c r="N1589" s="41"/>
    </row>
    <row r="1590" spans="1:14" x14ac:dyDescent="0.25">
      <c r="A1590" s="41">
        <f t="shared" si="193"/>
        <v>1.5879999999999657E-3</v>
      </c>
      <c r="B1590" s="41">
        <f t="shared" si="192"/>
        <v>0.49255754447918998</v>
      </c>
      <c r="C1590" s="41" t="str">
        <f t="shared" si="194"/>
        <v>0.784265533184626+0.620425316584224i</v>
      </c>
      <c r="D1590" s="41" t="str">
        <f>COMPLEX(COS($A1590*'Med(1)'!$B$11),SIN($A1590*'Med(1)'!$B$11))</f>
        <v>0.948295284316779+0.317389435461484i</v>
      </c>
      <c r="E1590" s="41">
        <f>EXP(-(A1590-$A$1000)*'Med(2)'!$B$10)*$E$1000</f>
        <v>0.99999999999999378</v>
      </c>
      <c r="F1590" s="41" t="str">
        <f t="shared" si="195"/>
        <v>0.546798865794482+0.837263996816927i</v>
      </c>
      <c r="G1590" s="41" t="str">
        <f>COMPLEX(COS(-$A1590*'Med(1)'!$B$11),SIN(-$A1590*'Med(1)'!$B$11))</f>
        <v>0.948295284316779-0.317389435461484i</v>
      </c>
      <c r="H1590" s="41"/>
      <c r="I1590" s="41"/>
      <c r="J1590" s="41"/>
      <c r="K1590" s="41"/>
      <c r="L1590" s="41">
        <f t="shared" si="196"/>
        <v>1.4510898635397701E-3</v>
      </c>
      <c r="M1590" s="41"/>
      <c r="N1590" s="41"/>
    </row>
    <row r="1591" spans="1:14" x14ac:dyDescent="0.25">
      <c r="A1591" s="41">
        <f t="shared" si="193"/>
        <v>1.5889999999999657E-3</v>
      </c>
      <c r="B1591" s="41">
        <f t="shared" si="192"/>
        <v>0.43633014774339102</v>
      </c>
      <c r="C1591" s="41" t="str">
        <f t="shared" si="194"/>
        <v>0.784265533184626+0.620425316584224i</v>
      </c>
      <c r="D1591" s="41" t="str">
        <f>COMPLEX(COS($A1591*'Med(1)'!$B$11),SIN($A1591*'Med(1)'!$B$11))</f>
        <v>0.926239573829485+0.376935341765896i</v>
      </c>
      <c r="E1591" s="41">
        <f>EXP(-(A1591-$A$1000)*'Med(2)'!$B$10)*$E$1000</f>
        <v>0.99999999999999378</v>
      </c>
      <c r="F1591" s="41" t="str">
        <f t="shared" si="195"/>
        <v>0.49255754447919+0.870279877612149i</v>
      </c>
      <c r="G1591" s="41" t="str">
        <f>COMPLEX(COS(-$A1591*'Med(1)'!$B$11),SIN(-$A1591*'Med(1)'!$B$11))</f>
        <v>0.926239573829485-0.376935341765896i</v>
      </c>
      <c r="H1591" s="41"/>
      <c r="I1591" s="41"/>
      <c r="J1591" s="41"/>
      <c r="K1591" s="41"/>
      <c r="L1591" s="41">
        <f t="shared" si="196"/>
        <v>1.3071447377003801E-3</v>
      </c>
      <c r="M1591" s="41"/>
      <c r="N1591" s="41"/>
    </row>
    <row r="1592" spans="1:14" x14ac:dyDescent="0.25">
      <c r="A1592" s="41">
        <f t="shared" si="193"/>
        <v>1.5899999999999656E-3</v>
      </c>
      <c r="B1592" s="41">
        <f t="shared" si="192"/>
        <v>0.37834339397128702</v>
      </c>
      <c r="C1592" s="41" t="str">
        <f t="shared" si="194"/>
        <v>0.784265533184626+0.620425316584224i</v>
      </c>
      <c r="D1592" s="41" t="str">
        <f>COMPLEX(COS($A1592*'Med(1)'!$B$11),SIN($A1592*'Med(1)'!$B$11))</f>
        <v>0.90044910854712+0.434961380948581i</v>
      </c>
      <c r="E1592" s="41">
        <f>EXP(-(A1592-$A$1000)*'Med(2)'!$B$10)*$E$1000</f>
        <v>0.99999999999999378</v>
      </c>
      <c r="F1592" s="41" t="str">
        <f t="shared" si="195"/>
        <v>0.436330147743391+0.899786642582683i</v>
      </c>
      <c r="G1592" s="41" t="str">
        <f>COMPLEX(COS(-$A1592*'Med(1)'!$B$11),SIN(-$A1592*'Med(1)'!$B$11))</f>
        <v>0.90044910854712-0.434961380948581i</v>
      </c>
      <c r="H1592" s="41"/>
      <c r="I1592" s="41"/>
      <c r="J1592" s="41"/>
      <c r="K1592" s="41"/>
      <c r="L1592" s="41">
        <f t="shared" si="196"/>
        <v>1.1579289829493199E-3</v>
      </c>
      <c r="M1592" s="41"/>
      <c r="N1592" s="41"/>
    </row>
    <row r="1593" spans="1:14" x14ac:dyDescent="0.25">
      <c r="A1593" s="41">
        <f t="shared" si="193"/>
        <v>1.5909999999999655E-3</v>
      </c>
      <c r="B1593" s="41">
        <f t="shared" si="192"/>
        <v>0.31883109557256101</v>
      </c>
      <c r="C1593" s="41" t="str">
        <f t="shared" si="194"/>
        <v>0.784265533184626+0.620425316584224i</v>
      </c>
      <c r="D1593" s="41" t="str">
        <f>COMPLEX(COS($A1593*'Med(1)'!$B$11),SIN($A1593*'Med(1)'!$B$11))</f>
        <v>0.871027879992608+0.491233582194441i</v>
      </c>
      <c r="E1593" s="41">
        <f>EXP(-(A1593-$A$1000)*'Med(2)'!$B$10)*$E$1000</f>
        <v>0.99999999999999378</v>
      </c>
      <c r="F1593" s="41" t="str">
        <f t="shared" si="195"/>
        <v>0.378343393971287+0.925665315456011i</v>
      </c>
      <c r="G1593" s="41" t="str">
        <f>COMPLEX(COS(-$A1593*'Med(1)'!$B$11),SIN(-$A1593*'Med(1)'!$B$11))</f>
        <v>0.871027879992608-0.491233582194441i</v>
      </c>
      <c r="H1593" s="41"/>
      <c r="I1593" s="41"/>
      <c r="J1593" s="41"/>
      <c r="K1593" s="41"/>
      <c r="L1593" s="41">
        <f t="shared" si="196"/>
        <v>1.00404426247533E-3</v>
      </c>
      <c r="M1593" s="41"/>
      <c r="N1593" s="41"/>
    </row>
    <row r="1594" spans="1:14" x14ac:dyDescent="0.25">
      <c r="A1594" s="41">
        <f t="shared" si="193"/>
        <v>1.5919999999999654E-3</v>
      </c>
      <c r="B1594" s="41">
        <f t="shared" si="192"/>
        <v>0.258033216211141</v>
      </c>
      <c r="C1594" s="41" t="str">
        <f t="shared" si="194"/>
        <v>0.784265533184626+0.620425316584224i</v>
      </c>
      <c r="D1594" s="41" t="str">
        <f>COMPLEX(COS($A1594*'Med(1)'!$B$11),SIN($A1594*'Med(1)'!$B$11))</f>
        <v>0.838094519541164+0.545525046459891i</v>
      </c>
      <c r="E1594" s="41">
        <f>EXP(-(A1594-$A$1000)*'Med(2)'!$B$10)*$E$1000</f>
        <v>0.99999999999999378</v>
      </c>
      <c r="F1594" s="41" t="str">
        <f t="shared" si="195"/>
        <v>0.318831095572561+0.947811549041259i</v>
      </c>
      <c r="G1594" s="41" t="str">
        <f>COMPLEX(COS(-$A1594*'Med(1)'!$B$11),SIN(-$A1594*'Med(1)'!$B$11))</f>
        <v>0.838094519541164-0.545525046459891i</v>
      </c>
      <c r="H1594" s="41"/>
      <c r="I1594" s="41"/>
      <c r="J1594" s="41"/>
      <c r="K1594" s="41"/>
      <c r="L1594" s="41">
        <f t="shared" si="196"/>
        <v>8.4611106552754897E-4</v>
      </c>
      <c r="M1594" s="41"/>
      <c r="N1594" s="41"/>
    </row>
    <row r="1595" spans="1:14" x14ac:dyDescent="0.25">
      <c r="A1595" s="41">
        <f t="shared" si="193"/>
        <v>1.5929999999999653E-3</v>
      </c>
      <c r="B1595" s="41">
        <f t="shared" si="192"/>
        <v>0.19619490323105901</v>
      </c>
      <c r="C1595" s="41" t="str">
        <f t="shared" si="194"/>
        <v>0.784265533184626+0.620425316584224i</v>
      </c>
      <c r="D1595" s="41" t="str">
        <f>COMPLEX(COS($A1595*'Med(1)'!$B$11),SIN($A1595*'Med(1)'!$B$11))</f>
        <v>0.801781820078493+0.597616861368234i</v>
      </c>
      <c r="E1595" s="41">
        <f>EXP(-(A1595-$A$1000)*'Med(2)'!$B$10)*$E$1000</f>
        <v>0.99999999999999378</v>
      </c>
      <c r="F1595" s="41" t="str">
        <f t="shared" si="195"/>
        <v>0.258033216211141+0.966136045974749i</v>
      </c>
      <c r="G1595" s="41" t="str">
        <f>COMPLEX(COS(-$A1595*'Med(1)'!$B$11),SIN(-$A1595*'Med(1)'!$B$11))</f>
        <v>0.801781820078493-0.597616861368234i</v>
      </c>
      <c r="H1595" s="41"/>
      <c r="I1595" s="41"/>
      <c r="J1595" s="41"/>
      <c r="K1595" s="41"/>
      <c r="L1595" s="41">
        <f t="shared" si="196"/>
        <v>6.8476620549773695E-4</v>
      </c>
      <c r="M1595" s="41"/>
      <c r="N1595" s="41"/>
    </row>
    <row r="1596" spans="1:14" x14ac:dyDescent="0.25">
      <c r="A1596" s="41">
        <f t="shared" si="193"/>
        <v>1.5939999999999652E-3</v>
      </c>
      <c r="B1596" s="41">
        <f t="shared" si="192"/>
        <v>0.13356549918091101</v>
      </c>
      <c r="C1596" s="41" t="str">
        <f t="shared" si="194"/>
        <v>0.784265533184626+0.620425316584224i</v>
      </c>
      <c r="D1596" s="41" t="str">
        <f>COMPLEX(COS($A1596*'Med(1)'!$B$11),SIN($A1596*'Med(1)'!$B$11))</f>
        <v>0.762236200557385+0.647298983901445i</v>
      </c>
      <c r="E1596" s="41">
        <f>EXP(-(A1596-$A$1000)*'Med(2)'!$B$10)*$E$1000</f>
        <v>0.99999999999999378</v>
      </c>
      <c r="F1596" s="41" t="str">
        <f t="shared" si="195"/>
        <v>0.196194903231059+0.980564918782099i</v>
      </c>
      <c r="G1596" s="41" t="str">
        <f>COMPLEX(COS(-$A1596*'Med(1)'!$B$11),SIN(-$A1596*'Med(1)'!$B$11))</f>
        <v>0.762236200557385-0.647298983901445i</v>
      </c>
      <c r="H1596" s="41"/>
      <c r="I1596" s="41"/>
      <c r="J1596" s="41"/>
      <c r="K1596" s="41"/>
      <c r="L1596" s="41">
        <f t="shared" si="196"/>
        <v>5.2066025218084797E-4</v>
      </c>
      <c r="M1596" s="41"/>
      <c r="N1596" s="41"/>
    </row>
    <row r="1597" spans="1:14" x14ac:dyDescent="0.25">
      <c r="A1597" s="41">
        <f t="shared" si="193"/>
        <v>1.5949999999999652E-3</v>
      </c>
      <c r="B1597" s="41">
        <f t="shared" si="192"/>
        <v>7.0397536422393395E-2</v>
      </c>
      <c r="C1597" s="41" t="str">
        <f t="shared" si="194"/>
        <v>0.784265533184626+0.620425316584224i</v>
      </c>
      <c r="D1597" s="41" t="str">
        <f>COMPLEX(COS($A1597*'Med(1)'!$B$11),SIN($A1597*'Med(1)'!$B$11))</f>
        <v>0.719617115611737+0.694371087329134i</v>
      </c>
      <c r="E1597" s="41">
        <f>EXP(-(A1597-$A$1000)*'Med(2)'!$B$10)*$E$1000</f>
        <v>0.99999999999999378</v>
      </c>
      <c r="F1597" s="41" t="str">
        <f t="shared" si="195"/>
        <v>0.133565499180911+0.991039987805004i</v>
      </c>
      <c r="G1597" s="41" t="str">
        <f>COMPLEX(COS(-$A1597*'Med(1)'!$B$11),SIN(-$A1597*'Med(1)'!$B$11))</f>
        <v>0.719617115611737-0.694371087329134i</v>
      </c>
      <c r="H1597" s="41"/>
      <c r="I1597" s="41"/>
      <c r="J1597" s="41"/>
      <c r="K1597" s="41"/>
      <c r="L1597" s="41">
        <f t="shared" si="196"/>
        <v>3.5445490856759901E-4</v>
      </c>
      <c r="M1597" s="41"/>
      <c r="N1597" s="41"/>
    </row>
    <row r="1598" spans="1:14" x14ac:dyDescent="0.25">
      <c r="A1598" s="41">
        <f t="shared" si="193"/>
        <v>1.5959999999999651E-3</v>
      </c>
      <c r="B1598" s="41">
        <f t="shared" si="192"/>
        <v>6.9457188771190901E-3</v>
      </c>
      <c r="C1598" s="41" t="str">
        <f t="shared" si="194"/>
        <v>0.784265533184626+0.620425316584224i</v>
      </c>
      <c r="D1598" s="41" t="str">
        <f>COMPLEX(COS($A1598*'Med(1)'!$B$11),SIN($A1598*'Med(1)'!$B$11))</f>
        <v>0.674096412608422+0.738643368959917i</v>
      </c>
      <c r="E1598" s="41">
        <f>EXP(-(A1598-$A$1000)*'Med(2)'!$B$10)*$E$1000</f>
        <v>0.99999999999999378</v>
      </c>
      <c r="F1598" s="41" t="str">
        <f t="shared" si="195"/>
        <v>0.0703975364223934+0.997519015791501i</v>
      </c>
      <c r="G1598" s="41" t="str">
        <f>COMPLEX(COS(-$A1598*'Med(1)'!$B$11),SIN(-$A1598*'Med(1)'!$B$11))</f>
        <v>0.674096412608422-0.738643368959917i</v>
      </c>
      <c r="H1598" s="41"/>
      <c r="I1598" s="41"/>
      <c r="J1598" s="41"/>
      <c r="K1598" s="41"/>
      <c r="L1598" s="41">
        <f t="shared" si="196"/>
        <v>1.8682034274574E-4</v>
      </c>
      <c r="M1598" s="41"/>
      <c r="N1598" s="41"/>
    </row>
    <row r="1599" spans="1:14" x14ac:dyDescent="0.25">
      <c r="A1599" s="41">
        <f t="shared" si="193"/>
        <v>1.596999999999965E-3</v>
      </c>
      <c r="B1599" s="41">
        <f t="shared" si="192"/>
        <v>-5.6534104982736602E-2</v>
      </c>
      <c r="C1599" s="41" t="str">
        <f t="shared" si="194"/>
        <v>0.784265533184626+0.620425316584224i</v>
      </c>
      <c r="D1599" s="41" t="str">
        <f>COMPLEX(COS($A1599*'Med(1)'!$B$11),SIN($A1599*'Med(1)'!$B$11))</f>
        <v>0.625857638729638+0.779937315457955i</v>
      </c>
      <c r="E1599" s="41">
        <f>EXP(-(A1599-$A$1000)*'Med(2)'!$B$10)*$E$1000</f>
        <v>0.99999999999999378</v>
      </c>
      <c r="F1599" s="41" t="str">
        <f t="shared" si="195"/>
        <v>0.00694571887711909+0.999975878203703i</v>
      </c>
      <c r="G1599" s="41" t="str">
        <f>COMPLEX(COS(-$A1599*'Med(1)'!$B$11),SIN(-$A1599*'Med(1)'!$B$11))</f>
        <v>0.625857638729638-0.779937315457955i</v>
      </c>
      <c r="H1599" s="41"/>
      <c r="I1599" s="41"/>
      <c r="J1599" s="41"/>
      <c r="K1599" s="41"/>
      <c r="L1599" s="41">
        <f t="shared" si="196"/>
        <v>1.84324856690041E-5</v>
      </c>
      <c r="M1599" s="41"/>
      <c r="N1599" s="41"/>
    </row>
    <row r="1600" spans="1:14" x14ac:dyDescent="0.25">
      <c r="A1600" s="41">
        <f t="shared" si="193"/>
        <v>1.5979999999999649E-3</v>
      </c>
      <c r="B1600" s="41">
        <f t="shared" si="192"/>
        <v>-0.11978597375880801</v>
      </c>
      <c r="C1600" s="41" t="str">
        <f t="shared" si="194"/>
        <v>0.784265533184626+0.620425316584224i</v>
      </c>
      <c r="D1600" s="41" t="str">
        <f>COMPLEX(COS($A1600*'Med(1)'!$B$11),SIN($A1600*'Med(1)'!$B$11))</f>
        <v>0.575095300879583+0.818086422638966i</v>
      </c>
      <c r="E1600" s="41">
        <f>EXP(-(A1600-$A$1000)*'Med(2)'!$B$10)*$E$1000</f>
        <v>0.99999999999999378</v>
      </c>
      <c r="F1600" s="41" t="str">
        <f t="shared" si="195"/>
        <v>-0.0565341049827366+0.99840066855636i</v>
      </c>
      <c r="G1600" s="41" t="str">
        <f>COMPLEX(COS(-$A1600*'Med(1)'!$B$11),SIN(-$A1600*'Med(1)'!$B$11))</f>
        <v>0.575095300879583-0.818086422638966i</v>
      </c>
      <c r="H1600" s="41"/>
      <c r="I1600" s="41"/>
      <c r="J1600" s="41"/>
      <c r="K1600" s="41"/>
      <c r="L1600" s="41">
        <f t="shared" si="196"/>
        <v>-1.5002969431099E-4</v>
      </c>
      <c r="M1600" s="41"/>
      <c r="N1600" s="41"/>
    </row>
    <row r="1601" spans="1:14" x14ac:dyDescent="0.25">
      <c r="A1601" s="41">
        <f t="shared" si="193"/>
        <v>1.5989999999999648E-3</v>
      </c>
      <c r="B1601" s="41">
        <f t="shared" si="192"/>
        <v>-0.18255484520618201</v>
      </c>
      <c r="C1601" s="41" t="str">
        <f t="shared" si="194"/>
        <v>0.784265533184626+0.620425316584224i</v>
      </c>
      <c r="D1601" s="41" t="str">
        <f>COMPLEX(COS($A1601*'Med(1)'!$B$11),SIN($A1601*'Med(1)'!$B$11))</f>
        <v>0.522014081399674+0.852936866843294i</v>
      </c>
      <c r="E1601" s="41">
        <f>EXP(-(A1601-$A$1000)*'Med(2)'!$B$10)*$E$1000</f>
        <v>0.99999999999999378</v>
      </c>
      <c r="F1601" s="41" t="str">
        <f t="shared" si="195"/>
        <v>-0.119785973758808+0.99279973836149i</v>
      </c>
      <c r="G1601" s="41" t="str">
        <f>COMPLEX(COS(-$A1601*'Med(1)'!$B$11),SIN(-$A1601*'Med(1)'!$B$11))</f>
        <v>0.522014081399674-0.852936866843294i</v>
      </c>
      <c r="H1601" s="41"/>
      <c r="I1601" s="41"/>
      <c r="J1601" s="41"/>
      <c r="K1601" s="41"/>
      <c r="L1601" s="41">
        <f t="shared" si="196"/>
        <v>-3.1788692916012598E-4</v>
      </c>
      <c r="M1601" s="41"/>
      <c r="N1601" s="41"/>
    </row>
    <row r="1602" spans="1:14" x14ac:dyDescent="0.25">
      <c r="A1602" s="41">
        <f t="shared" si="193"/>
        <v>1.5999999999999647E-3</v>
      </c>
      <c r="B1602" s="41">
        <f t="shared" ref="B1602:B1665" si="197">IMREAL(F1603)</f>
        <v>-0.244587624607006</v>
      </c>
      <c r="C1602" s="41" t="str">
        <f t="shared" si="194"/>
        <v>0.784265533184626+0.620425316584224i</v>
      </c>
      <c r="D1602" s="41" t="str">
        <f>COMPLEX(COS($A1602*'Med(1)'!$B$11),SIN($A1602*'Med(1)'!$B$11))</f>
        <v>0.466828012754734+0.884348125178917i</v>
      </c>
      <c r="E1602" s="41">
        <f>EXP(-(A1602-$A$1000)*'Med(2)'!$B$10)*$E$1000</f>
        <v>0.99999999999999378</v>
      </c>
      <c r="F1602" s="41" t="str">
        <f t="shared" si="195"/>
        <v>-0.182554845206182+0.983195671518001i</v>
      </c>
      <c r="G1602" s="41" t="str">
        <f>COMPLEX(COS(-$A1602*'Med(1)'!$B$11),SIN(-$A1602*'Med(1)'!$B$11))</f>
        <v>0.466828012754734-0.884348125178917i</v>
      </c>
      <c r="H1602" s="41"/>
      <c r="I1602" s="41"/>
      <c r="J1602" s="41"/>
      <c r="K1602" s="41"/>
      <c r="L1602" s="41">
        <f t="shared" si="196"/>
        <v>-4.8446239008536799E-4</v>
      </c>
      <c r="M1602" s="41"/>
      <c r="N1602" s="41"/>
    </row>
    <row r="1603" spans="1:14" x14ac:dyDescent="0.25">
      <c r="A1603" s="41">
        <f t="shared" ref="A1603:A1666" si="198">A1602+$O$3</f>
        <v>1.6009999999999646E-3</v>
      </c>
      <c r="B1603" s="41">
        <f t="shared" si="197"/>
        <v>-0.30563418529117298</v>
      </c>
      <c r="C1603" s="41" t="str">
        <f t="shared" si="194"/>
        <v>0.784265533184626+0.620425316584224i</v>
      </c>
      <c r="D1603" s="41" t="str">
        <f>COMPLEX(COS($A1603*'Med(1)'!$B$11),SIN($A1603*'Med(1)'!$B$11))</f>
        <v>0.409759614517781+0.912193542133597i</v>
      </c>
      <c r="E1603" s="41">
        <f>EXP(-(A1603-$A$1000)*'Med(2)'!$B$10)*$E$1000</f>
        <v>0.99999999999999378</v>
      </c>
      <c r="F1603" s="41" t="str">
        <f t="shared" si="195"/>
        <v>-0.244587624607006+0.969627193249595i</v>
      </c>
      <c r="G1603" s="41" t="str">
        <f>COMPLEX(COS(-$A1603*'Med(1)'!$B$11),SIN(-$A1603*'Med(1)'!$B$11))</f>
        <v>0.409759614517781-0.912193542133597i</v>
      </c>
      <c r="H1603" s="41"/>
      <c r="I1603" s="41"/>
      <c r="J1603" s="41"/>
      <c r="K1603" s="41"/>
      <c r="L1603" s="41">
        <f t="shared" si="196"/>
        <v>-6.4908441662330798E-4</v>
      </c>
      <c r="M1603" s="41"/>
      <c r="N1603" s="41"/>
    </row>
    <row r="1604" spans="1:14" x14ac:dyDescent="0.25">
      <c r="A1604" s="41">
        <f t="shared" si="198"/>
        <v>1.6019999999999646E-3</v>
      </c>
      <c r="B1604" s="41">
        <f t="shared" si="197"/>
        <v>-0.365448377189451</v>
      </c>
      <c r="C1604" s="41" t="str">
        <f t="shared" si="194"/>
        <v>0.784265533184626+0.620425316584224i</v>
      </c>
      <c r="D1604" s="41" t="str">
        <f>COMPLEX(COS($A1604*'Med(1)'!$B$11),SIN($A1604*'Med(1)'!$B$11))</f>
        <v>0.351038996133484+0.936360840271311i</v>
      </c>
      <c r="E1604" s="41">
        <f>EXP(-(A1604-$A$1000)*'Med(2)'!$B$10)*$E$1000</f>
        <v>0.99999999999999378</v>
      </c>
      <c r="F1604" s="41" t="str">
        <f t="shared" si="195"/>
        <v>-0.305634185291173+0.952149013958103i</v>
      </c>
      <c r="G1604" s="41" t="str">
        <f>COMPLEX(COS(-$A1604*'Med(1)'!$B$11),SIN(-$A1604*'Med(1)'!$B$11))</f>
        <v>0.351038996133484-0.936360840271311i</v>
      </c>
      <c r="H1604" s="41"/>
      <c r="I1604" s="41"/>
      <c r="J1604" s="41"/>
      <c r="K1604" s="41"/>
      <c r="L1604" s="41">
        <f t="shared" si="196"/>
        <v>-8.1108922488868404E-4</v>
      </c>
      <c r="M1604" s="41"/>
      <c r="N1604" s="41"/>
    </row>
    <row r="1605" spans="1:14" x14ac:dyDescent="0.25">
      <c r="A1605" s="41">
        <f t="shared" si="198"/>
        <v>1.6029999999999645E-3</v>
      </c>
      <c r="B1605" s="41">
        <f t="shared" si="197"/>
        <v>-0.423789019352177</v>
      </c>
      <c r="C1605" s="41" t="str">
        <f t="shared" si="194"/>
        <v>0.784265533184626+0.620425316584224i</v>
      </c>
      <c r="D1605" s="41" t="str">
        <f>COMPLEX(COS($A1605*'Med(1)'!$B$11),SIN($A1605*'Med(1)'!$B$11))</f>
        <v>0.290902929077889+0.956752572953898i</v>
      </c>
      <c r="E1605" s="41">
        <f>EXP(-(A1605-$A$1000)*'Med(2)'!$B$10)*$E$1000</f>
        <v>0.99999999999999378</v>
      </c>
      <c r="F1605" s="41" t="str">
        <f t="shared" si="195"/>
        <v>-0.365448377189451+0.930831608621873i</v>
      </c>
      <c r="G1605" s="41" t="str">
        <f>COMPLEX(COS(-$A1605*'Med(1)'!$B$11),SIN(-$A1605*'Med(1)'!$B$11))</f>
        <v>0.290902929077889-0.956752572953898i</v>
      </c>
      <c r="H1605" s="41"/>
      <c r="I1605" s="41"/>
      <c r="J1605" s="41"/>
      <c r="K1605" s="41"/>
      <c r="L1605" s="41">
        <f t="shared" si="196"/>
        <v>-9.6982358406351996E-4</v>
      </c>
      <c r="M1605" s="41"/>
      <c r="N1605" s="41"/>
    </row>
    <row r="1606" spans="1:14" x14ac:dyDescent="0.25">
      <c r="A1606" s="41">
        <f t="shared" si="198"/>
        <v>1.6039999999999644E-3</v>
      </c>
      <c r="B1606" s="41">
        <f t="shared" si="197"/>
        <v>-0.48042087243177001</v>
      </c>
      <c r="C1606" s="41" t="str">
        <f t="shared" si="194"/>
        <v>0.784265533184626+0.620425316584224i</v>
      </c>
      <c r="D1606" s="41" t="str">
        <f>COMPLEX(COS($A1606*'Med(1)'!$B$11),SIN($A1606*'Med(1)'!$B$11))</f>
        <v>0.229593892155792+0.973286517262391i</v>
      </c>
      <c r="E1606" s="41">
        <f>EXP(-(A1606-$A$1000)*'Med(2)'!$B$10)*$E$1000</f>
        <v>0.99999999999999378</v>
      </c>
      <c r="F1606" s="41" t="str">
        <f t="shared" si="195"/>
        <v>-0.423789019352177+0.905760932628753i</v>
      </c>
      <c r="G1606" s="41" t="str">
        <f>COMPLEX(COS(-$A1606*'Med(1)'!$B$11),SIN(-$A1606*'Med(1)'!$B$11))</f>
        <v>0.229593892155792-0.973286517262391i</v>
      </c>
      <c r="H1606" s="41"/>
      <c r="I1606" s="41"/>
      <c r="J1606" s="41"/>
      <c r="K1606" s="41"/>
      <c r="L1606" s="41">
        <f t="shared" si="196"/>
        <v>-1.1246474503342201E-3</v>
      </c>
      <c r="M1606" s="41"/>
      <c r="N1606" s="41"/>
    </row>
    <row r="1607" spans="1:14" x14ac:dyDescent="0.25">
      <c r="A1607" s="41">
        <f t="shared" si="198"/>
        <v>1.6049999999999643E-3</v>
      </c>
      <c r="B1607" s="41">
        <f t="shared" si="197"/>
        <v>-0.53511558720755303</v>
      </c>
      <c r="C1607" s="41" t="str">
        <f t="shared" si="194"/>
        <v>0.784265533184626+0.620425316584224i</v>
      </c>
      <c r="D1607" s="41" t="str">
        <f>COMPLEX(COS($A1607*'Med(1)'!$B$11),SIN($A1607*'Med(1)'!$B$11))</f>
        <v>0.167359093785063+0.98589600553377i</v>
      </c>
      <c r="E1607" s="41">
        <f>EXP(-(A1607-$A$1000)*'Med(2)'!$B$10)*$E$1000</f>
        <v>0.99999999999999378</v>
      </c>
      <c r="F1607" s="41" t="str">
        <f t="shared" si="195"/>
        <v>-0.48042087243177+0.877038075189376i</v>
      </c>
      <c r="G1607" s="41" t="str">
        <f>COMPLEX(COS(-$A1607*'Med(1)'!$B$11),SIN(-$A1607*'Med(1)'!$B$11))</f>
        <v>0.167359093785063-0.98589600553377i</v>
      </c>
      <c r="H1607" s="41"/>
      <c r="I1607" s="41"/>
      <c r="J1607" s="41"/>
      <c r="K1607" s="41"/>
      <c r="L1607" s="41">
        <f t="shared" si="196"/>
        <v>-1.27493654765681E-3</v>
      </c>
      <c r="M1607" s="41"/>
      <c r="N1607" s="41"/>
    </row>
    <row r="1608" spans="1:14" x14ac:dyDescent="0.25">
      <c r="A1608" s="41">
        <f t="shared" si="198"/>
        <v>1.6059999999999642E-3</v>
      </c>
      <c r="B1608" s="41">
        <f t="shared" si="197"/>
        <v>-0.58765262532849305</v>
      </c>
      <c r="C1608" s="41" t="str">
        <f t="shared" si="194"/>
        <v>0.784265533184626+0.620425316584224i</v>
      </c>
      <c r="D1608" s="41" t="str">
        <f>COMPLEX(COS($A1608*'Med(1)'!$B$11),SIN($A1608*'Med(1)'!$B$11))</f>
        <v>0.104449475210496+0.994530194176251i</v>
      </c>
      <c r="E1608" s="41">
        <f>EXP(-(A1608-$A$1000)*'Med(2)'!$B$10)*$E$1000</f>
        <v>0.99999999999999378</v>
      </c>
      <c r="F1608" s="41" t="str">
        <f t="shared" si="195"/>
        <v>-0.535115587207553+0.84477885172837i</v>
      </c>
      <c r="G1608" s="41" t="str">
        <f>COMPLEX(COS(-$A1608*'Med(1)'!$B$11),SIN(-$A1608*'Med(1)'!$B$11))</f>
        <v>0.104449475210496-0.994530194176251i</v>
      </c>
      <c r="H1608" s="41"/>
      <c r="I1608" s="41"/>
      <c r="J1608" s="41"/>
      <c r="K1608" s="41"/>
      <c r="L1608" s="41">
        <f t="shared" si="196"/>
        <v>-1.4200848849435399E-3</v>
      </c>
      <c r="M1608" s="41"/>
      <c r="N1608" s="41"/>
    </row>
    <row r="1609" spans="1:14" x14ac:dyDescent="0.25">
      <c r="A1609" s="41">
        <f t="shared" si="198"/>
        <v>1.6069999999999641E-3</v>
      </c>
      <c r="B1609" s="41">
        <f t="shared" si="197"/>
        <v>-0.63782014856118296</v>
      </c>
      <c r="C1609" s="41" t="str">
        <f t="shared" si="194"/>
        <v>0.784265533184626+0.620425316584224i</v>
      </c>
      <c r="D1609" s="41" t="str">
        <f>COMPLEX(COS($A1609*'Med(1)'!$B$11),SIN($A1609*'Med(1)'!$B$11))</f>
        <v>0.0411186986662132+0.999154268679265i</v>
      </c>
      <c r="E1609" s="41">
        <f>EXP(-(A1609-$A$1000)*'Med(2)'!$B$10)*$E$1000</f>
        <v>0.99999999999999378</v>
      </c>
      <c r="F1609" s="41" t="str">
        <f t="shared" si="195"/>
        <v>-0.587652625328493+0.809113336896951i</v>
      </c>
      <c r="G1609" s="41" t="str">
        <f>COMPLEX(COS(-$A1609*'Med(1)'!$B$11),SIN(-$A1609*'Med(1)'!$B$11))</f>
        <v>0.0411186986662132-0.999154268679265i</v>
      </c>
      <c r="H1609" s="41"/>
      <c r="I1609" s="41"/>
      <c r="J1609" s="41"/>
      <c r="K1609" s="41"/>
      <c r="L1609" s="41">
        <f t="shared" si="196"/>
        <v>-1.55950719952155E-3</v>
      </c>
      <c r="M1609" s="41"/>
      <c r="N1609" s="41"/>
    </row>
    <row r="1610" spans="1:14" x14ac:dyDescent="0.25">
      <c r="A1610" s="41">
        <f t="shared" si="198"/>
        <v>1.6079999999999641E-3</v>
      </c>
      <c r="B1610" s="41">
        <f t="shared" si="197"/>
        <v>-0.68541587295742701</v>
      </c>
      <c r="C1610" s="41" t="str">
        <f t="shared" si="194"/>
        <v>0.784265533184626+0.620425316584224i</v>
      </c>
      <c r="D1610" s="41" t="str">
        <f>COMPLEX(COS($A1610*'Med(1)'!$B$11),SIN($A1610*'Med(1)'!$B$11))</f>
        <v>-0.0223778754334361+0.999749583991454i</v>
      </c>
      <c r="E1610" s="41">
        <f>EXP(-(A1610-$A$1000)*'Med(2)'!$B$10)*$E$1000</f>
        <v>0.99999999999999378</v>
      </c>
      <c r="F1610" s="41" t="str">
        <f t="shared" si="195"/>
        <v>-0.637820148561183+0.770185340089889i</v>
      </c>
      <c r="G1610" s="41" t="str">
        <f>COMPLEX(COS(-$A1610*'Med(1)'!$B$11),SIN(-$A1610*'Med(1)'!$B$11))</f>
        <v>-0.0223778754334361-0.999749583991454i</v>
      </c>
      <c r="H1610" s="41"/>
      <c r="I1610" s="41"/>
      <c r="J1610" s="41"/>
      <c r="K1610" s="41"/>
      <c r="L1610" s="41">
        <f t="shared" si="196"/>
        <v>-1.69264131701113E-3</v>
      </c>
      <c r="M1610" s="41"/>
      <c r="N1610" s="41"/>
    </row>
    <row r="1611" spans="1:14" x14ac:dyDescent="0.25">
      <c r="A1611" s="41">
        <f t="shared" si="198"/>
        <v>1.608999999999964E-3</v>
      </c>
      <c r="B1611" s="41">
        <f t="shared" si="197"/>
        <v>-0.73024788449743105</v>
      </c>
      <c r="C1611" s="41" t="str">
        <f t="shared" si="194"/>
        <v>0.784265533184626+0.620425316584224i</v>
      </c>
      <c r="D1611" s="41" t="str">
        <f>COMPLEX(COS($A1611*'Med(1)'!$B$11),SIN($A1611*'Med(1)'!$B$11))</f>
        <v>-0.085784218150241+0.996313739700679i</v>
      </c>
      <c r="E1611" s="41">
        <f>EXP(-(A1611-$A$1000)*'Med(2)'!$B$10)*$E$1000</f>
        <v>0.99999999999999378</v>
      </c>
      <c r="F1611" s="41" t="str">
        <f t="shared" si="195"/>
        <v>-0.685415872957427+0.728151825581724i</v>
      </c>
      <c r="G1611" s="41" t="str">
        <f>COMPLEX(COS(-$A1611*'Med(1)'!$B$11),SIN(-$A1611*'Med(1)'!$B$11))</f>
        <v>-0.085784218150241-0.996313739700679i</v>
      </c>
      <c r="H1611" s="41"/>
      <c r="I1611" s="41"/>
      <c r="J1611" s="41"/>
      <c r="K1611" s="41"/>
      <c r="L1611" s="41">
        <f t="shared" si="196"/>
        <v>-1.8189504181078801E-3</v>
      </c>
      <c r="M1611" s="41"/>
      <c r="N1611" s="41"/>
    </row>
    <row r="1612" spans="1:14" x14ac:dyDescent="0.25">
      <c r="A1612" s="41">
        <f t="shared" si="198"/>
        <v>1.6099999999999639E-3</v>
      </c>
      <c r="B1612" s="41">
        <f t="shared" si="197"/>
        <v>-0.77213541291959098</v>
      </c>
      <c r="C1612" s="41" t="str">
        <f t="shared" si="194"/>
        <v>0.784265533184626+0.620425316584224i</v>
      </c>
      <c r="D1612" s="41" t="str">
        <f>COMPLEX(COS($A1612*'Med(1)'!$B$11),SIN($A1612*'Med(1)'!$B$11))</f>
        <v>-0.148844664374248+0.988860589712886i</v>
      </c>
      <c r="E1612" s="41">
        <f>EXP(-(A1612-$A$1000)*'Med(2)'!$B$10)*$E$1000</f>
        <v>0.99999999999999378</v>
      </c>
      <c r="F1612" s="41" t="str">
        <f t="shared" si="195"/>
        <v>-0.730247884497431+0.683182279620171i</v>
      </c>
      <c r="G1612" s="41" t="str">
        <f>COMPLEX(COS(-$A1612*'Med(1)'!$B$11),SIN(-$A1612*'Med(1)'!$B$11))</f>
        <v>-0.148844664374248-0.988860589712886i</v>
      </c>
      <c r="H1612" s="41"/>
      <c r="I1612" s="41"/>
      <c r="J1612" s="41"/>
      <c r="K1612" s="41"/>
      <c r="L1612" s="41">
        <f t="shared" si="196"/>
        <v>-1.9379252031291999E-3</v>
      </c>
      <c r="M1612" s="41"/>
      <c r="N1612" s="41"/>
    </row>
    <row r="1613" spans="1:14" x14ac:dyDescent="0.25">
      <c r="A1613" s="41">
        <f t="shared" si="198"/>
        <v>1.6109999999999638E-3</v>
      </c>
      <c r="B1613" s="41">
        <f t="shared" si="197"/>
        <v>-0.81090956061679698</v>
      </c>
      <c r="C1613" s="41" t="str">
        <f t="shared" si="194"/>
        <v>0.784265533184626+0.620425316584224i</v>
      </c>
      <c r="D1613" s="41" t="str">
        <f>COMPLEX(COS($A1613*'Med(1)'!$B$11),SIN($A1613*'Med(1)'!$B$11))</f>
        <v>-0.211304943708715+0.977420186390816i</v>
      </c>
      <c r="E1613" s="41">
        <f>EXP(-(A1613-$A$1000)*'Med(2)'!$B$10)*$E$1000</f>
        <v>0.99999999999999378</v>
      </c>
      <c r="F1613" s="41" t="str">
        <f t="shared" si="195"/>
        <v>-0.772135412919591+0.635458027028915i</v>
      </c>
      <c r="G1613" s="41" t="str">
        <f>COMPLEX(COS(-$A1613*'Med(1)'!$B$11),SIN(-$A1613*'Med(1)'!$B$11))</f>
        <v>-0.211304943708715-0.977420186390816i</v>
      </c>
      <c r="H1613" s="41"/>
      <c r="I1613" s="41"/>
      <c r="J1613" s="41"/>
      <c r="K1613" s="41"/>
      <c r="L1613" s="41">
        <f t="shared" si="196"/>
        <v>-2.0490859455967502E-3</v>
      </c>
      <c r="M1613" s="41"/>
      <c r="N1613" s="41"/>
    </row>
    <row r="1614" spans="1:14" x14ac:dyDescent="0.25">
      <c r="A1614" s="41">
        <f t="shared" si="198"/>
        <v>1.6119999999999637E-3</v>
      </c>
      <c r="B1614" s="41">
        <f t="shared" si="197"/>
        <v>-0.84641398366019904</v>
      </c>
      <c r="C1614" s="41" t="str">
        <f t="shared" si="194"/>
        <v>0.784265533184626+0.620425316584224i</v>
      </c>
      <c r="D1614" s="41" t="str">
        <f>COMPLEX(COS($A1614*'Med(1)'!$B$11),SIN($A1614*'Med(1)'!$B$11))</f>
        <v>-0.272913205731423+0.962038659377781i</v>
      </c>
      <c r="E1614" s="41">
        <f>EXP(-(A1614-$A$1000)*'Med(2)'!$B$10)*$E$1000</f>
        <v>0.99999999999999367</v>
      </c>
      <c r="F1614" s="41" t="str">
        <f t="shared" si="195"/>
        <v>-0.810909560616797+0.585171500075201i</v>
      </c>
      <c r="G1614" s="41" t="str">
        <f>COMPLEX(COS(-$A1614*'Med(1)'!$B$11),SIN(-$A1614*'Med(1)'!$B$11))</f>
        <v>-0.272913205731423-0.962038659377781i</v>
      </c>
      <c r="H1614" s="41"/>
      <c r="I1614" s="41"/>
      <c r="J1614" s="41"/>
      <c r="K1614" s="41"/>
      <c r="L1614" s="41">
        <f t="shared" si="196"/>
        <v>-2.1519844265748701E-3</v>
      </c>
      <c r="M1614" s="41"/>
      <c r="N1614" s="41"/>
    </row>
    <row r="1615" spans="1:14" x14ac:dyDescent="0.25">
      <c r="A1615" s="41">
        <f t="shared" si="198"/>
        <v>1.6129999999999636E-3</v>
      </c>
      <c r="B1615" s="41">
        <f t="shared" si="197"/>
        <v>-0.87850552220436295</v>
      </c>
      <c r="C1615" s="41" t="str">
        <f t="shared" si="194"/>
        <v>0.784265533184626+0.620425316584224i</v>
      </c>
      <c r="D1615" s="41" t="str">
        <f>COMPLEX(COS($A1615*'Med(1)'!$B$11),SIN($A1615*'Med(1)'!$B$11))</f>
        <v>-0.333421035498232+0.942778029595136i</v>
      </c>
      <c r="E1615" s="41">
        <f>EXP(-(A1615-$A$1000)*'Med(2)'!$B$10)*$E$1000</f>
        <v>0.99999999999999367</v>
      </c>
      <c r="F1615" s="41" t="str">
        <f t="shared" si="195"/>
        <v>-0.846413983660199+0.532525462550347i</v>
      </c>
      <c r="G1615" s="41" t="str">
        <f>COMPLEX(COS(-$A1615*'Med(1)'!$B$11),SIN(-$A1615*'Med(1)'!$B$11))</f>
        <v>-0.333421035498232-0.942778029595136i</v>
      </c>
      <c r="H1615" s="41"/>
      <c r="I1615" s="41"/>
      <c r="J1615" s="41"/>
      <c r="K1615" s="41"/>
      <c r="L1615" s="41">
        <f t="shared" si="196"/>
        <v>-2.24620574196522E-3</v>
      </c>
      <c r="M1615" s="41"/>
      <c r="N1615" s="41"/>
    </row>
    <row r="1616" spans="1:14" x14ac:dyDescent="0.25">
      <c r="A1616" s="41">
        <f t="shared" si="198"/>
        <v>1.6139999999999636E-3</v>
      </c>
      <c r="B1616" s="41">
        <f t="shared" si="197"/>
        <v>-0.907054777732062</v>
      </c>
      <c r="C1616" s="41" t="str">
        <f t="shared" si="194"/>
        <v>0.784265533184626+0.620425316584224i</v>
      </c>
      <c r="D1616" s="41" t="str">
        <f>COMPLEX(COS($A1616*'Med(1)'!$B$11),SIN($A1616*'Med(1)'!$B$11))</f>
        <v>-0.392584455194144+0.919715959163435i</v>
      </c>
      <c r="E1616" s="41">
        <f>EXP(-(A1616-$A$1000)*'Med(2)'!$B$10)*$E$1000</f>
        <v>0.99999999999999367</v>
      </c>
      <c r="F1616" s="41" t="str">
        <f t="shared" si="195"/>
        <v>-0.878505522204363+0.477732192191846i</v>
      </c>
      <c r="G1616" s="41" t="str">
        <f>COMPLEX(COS(-$A1616*'Med(1)'!$B$11),SIN(-$A1616*'Med(1)'!$B$11))</f>
        <v>-0.392584455194144-0.919715959163435i</v>
      </c>
      <c r="H1616" s="41"/>
      <c r="I1616" s="41"/>
      <c r="J1616" s="41"/>
      <c r="K1616" s="41"/>
      <c r="L1616" s="41">
        <f t="shared" si="196"/>
        <v>-2.3313699754702998E-3</v>
      </c>
      <c r="M1616" s="41"/>
      <c r="N1616" s="41"/>
    </row>
    <row r="1617" spans="1:14" x14ac:dyDescent="0.25">
      <c r="A1617" s="41">
        <f t="shared" si="198"/>
        <v>1.6149999999999635E-3</v>
      </c>
      <c r="B1617" s="41">
        <f t="shared" si="197"/>
        <v>-0.93194663481097195</v>
      </c>
      <c r="C1617" s="41" t="str">
        <f t="shared" si="194"/>
        <v>0.784265533184626+0.620425316584224i</v>
      </c>
      <c r="D1617" s="41" t="str">
        <f>COMPLEX(COS($A1617*'Med(1)'!$B$11),SIN($A1617*'Med(1)'!$B$11))</f>
        <v>-0.450164907893249+0.892945438255587i</v>
      </c>
      <c r="E1617" s="41">
        <f>EXP(-(A1617-$A$1000)*'Med(2)'!$B$10)*$E$1000</f>
        <v>0.99999999999999367</v>
      </c>
      <c r="F1617" s="41" t="str">
        <f t="shared" si="195"/>
        <v>-0.907054777732062+0.421012624743518i</v>
      </c>
      <c r="G1617" s="41" t="str">
        <f>COMPLEX(COS(-$A1617*'Med(1)'!$B$11),SIN(-$A1617*'Med(1)'!$B$11))</f>
        <v>-0.450164907893249-0.892945438255587i</v>
      </c>
      <c r="H1617" s="41"/>
      <c r="I1617" s="41"/>
      <c r="J1617" s="41"/>
      <c r="K1617" s="41"/>
      <c r="L1617" s="41">
        <f t="shared" si="196"/>
        <v>-2.4071337304803898E-3</v>
      </c>
      <c r="M1617" s="41"/>
      <c r="N1617" s="41"/>
    </row>
    <row r="1618" spans="1:14" x14ac:dyDescent="0.25">
      <c r="A1618" s="41">
        <f t="shared" si="198"/>
        <v>1.6159999999999634E-3</v>
      </c>
      <c r="B1618" s="41">
        <f t="shared" si="197"/>
        <v>-0.953080725258592</v>
      </c>
      <c r="C1618" s="41" t="str">
        <f t="shared" si="194"/>
        <v>0.784265533184626+0.620425316584224i</v>
      </c>
      <c r="D1618" s="41" t="str">
        <f>COMPLEX(COS($A1618*'Med(1)'!$B$11),SIN($A1618*'Med(1)'!$B$11))</f>
        <v>-0.505930219460585+0.86257441014475i</v>
      </c>
      <c r="E1618" s="41">
        <f>EXP(-(A1618-$A$1000)*'Med(2)'!$B$10)*$E$1000</f>
        <v>0.99999999999999367</v>
      </c>
      <c r="F1618" s="41" t="str">
        <f t="shared" si="195"/>
        <v>-0.931946634810972+0.362595463105225i</v>
      </c>
      <c r="G1618" s="41" t="str">
        <f>COMPLEX(COS(-$A1618*'Med(1)'!$B$11),SIN(-$A1618*'Med(1)'!$B$11))</f>
        <v>-0.505930219460585-0.86257441014475i</v>
      </c>
      <c r="H1618" s="41"/>
      <c r="I1618" s="41"/>
      <c r="J1618" s="41"/>
      <c r="K1618" s="41"/>
      <c r="L1618" s="41">
        <f t="shared" si="196"/>
        <v>-2.4731915147067798E-3</v>
      </c>
      <c r="M1618" s="41"/>
      <c r="N1618" s="41"/>
    </row>
    <row r="1619" spans="1:14" x14ac:dyDescent="0.25">
      <c r="A1619" s="41">
        <f t="shared" si="198"/>
        <v>1.6169999999999633E-3</v>
      </c>
      <c r="B1619" s="41">
        <f t="shared" si="197"/>
        <v>-0.97037183284376105</v>
      </c>
      <c r="C1619" s="41" t="str">
        <f t="shared" si="194"/>
        <v>0.784265533184626+0.620425316584224i</v>
      </c>
      <c r="D1619" s="41" t="str">
        <f>COMPLEX(COS($A1619*'Med(1)'!$B$11),SIN($A1619*'Med(1)'!$B$11))</f>
        <v>-0.55965553471758+0.828725335958772i</v>
      </c>
      <c r="E1619" s="41">
        <f>EXP(-(A1619-$A$1000)*'Med(2)'!$B$10)*$E$1000</f>
        <v>0.99999999999999367</v>
      </c>
      <c r="F1619" s="41" t="str">
        <f t="shared" si="195"/>
        <v>-0.953080725258592+0.302716255164045i</v>
      </c>
      <c r="G1619" s="41" t="str">
        <f>COMPLEX(COS(-$A1619*'Med(1)'!$B$11),SIN(-$A1619*'Med(1)'!$B$11))</f>
        <v>-0.55965553471758-0.828725335958772i</v>
      </c>
      <c r="H1619" s="41"/>
      <c r="I1619" s="41"/>
      <c r="J1619" s="41"/>
      <c r="K1619" s="41"/>
      <c r="L1619" s="41">
        <f t="shared" si="196"/>
        <v>-2.5292769719783802E-3</v>
      </c>
      <c r="M1619" s="41"/>
      <c r="N1619" s="41"/>
    </row>
    <row r="1620" spans="1:14" x14ac:dyDescent="0.25">
      <c r="A1620" s="41">
        <f t="shared" si="198"/>
        <v>1.6179999999999632E-3</v>
      </c>
      <c r="B1620" s="41">
        <f t="shared" si="197"/>
        <v>-0.98375023689290997</v>
      </c>
      <c r="C1620" s="41" t="str">
        <f t="shared" si="194"/>
        <v>0.784265533184626+0.620425316584224i</v>
      </c>
      <c r="D1620" s="41" t="str">
        <f>COMPLEX(COS($A1620*'Med(1)'!$B$11),SIN($A1620*'Med(1)'!$B$11))</f>
        <v>-0.611124224096213+0.791534700896178i</v>
      </c>
      <c r="E1620" s="41">
        <f>EXP(-(A1620-$A$1000)*'Med(2)'!$B$10)*$E$1000</f>
        <v>0.99999999999999367</v>
      </c>
      <c r="F1620" s="41" t="str">
        <f t="shared" si="195"/>
        <v>-0.970371832843761+0.241616444025292i</v>
      </c>
      <c r="G1620" s="41" t="str">
        <f>COMPLEX(COS(-$A1620*'Med(1)'!$B$11),SIN(-$A1620*'Med(1)'!$B$11))</f>
        <v>-0.611124224096213-0.791534700896178i</v>
      </c>
      <c r="H1620" s="41"/>
      <c r="I1620" s="41"/>
      <c r="J1620" s="41"/>
      <c r="K1620" s="41"/>
      <c r="L1620" s="41">
        <f t="shared" si="196"/>
        <v>-2.5751639562349399E-3</v>
      </c>
      <c r="M1620" s="41"/>
      <c r="N1620" s="41"/>
    </row>
    <row r="1621" spans="1:14" x14ac:dyDescent="0.25">
      <c r="A1621" s="41">
        <f t="shared" si="198"/>
        <v>1.6189999999999631E-3</v>
      </c>
      <c r="B1621" s="41">
        <f t="shared" si="197"/>
        <v>-0.99316199341565004</v>
      </c>
      <c r="C1621" s="41" t="str">
        <f t="shared" si="194"/>
        <v>0.784265533184626+0.620425316584224i</v>
      </c>
      <c r="D1621" s="41" t="str">
        <f>COMPLEX(COS($A1621*'Med(1)'!$B$11),SIN($A1621*'Med(1)'!$B$11))</f>
        <v>-0.660128757126067+0.751152463894777i</v>
      </c>
      <c r="E1621" s="41">
        <f>EXP(-(A1621-$A$1000)*'Med(2)'!$B$10)*$E$1000</f>
        <v>0.99999999999999367</v>
      </c>
      <c r="F1621" s="41" t="str">
        <f t="shared" si="195"/>
        <v>-0.98375023689291+0.179542394473091i</v>
      </c>
      <c r="G1621" s="41" t="str">
        <f>COMPLEX(COS(-$A1621*'Med(1)'!$B$11),SIN(-$A1621*'Med(1)'!$B$11))</f>
        <v>-0.660128757126067-0.751152463894777i</v>
      </c>
      <c r="H1621" s="41"/>
      <c r="I1621" s="41"/>
      <c r="J1621" s="41"/>
      <c r="K1621" s="41"/>
      <c r="L1621" s="41">
        <f t="shared" si="196"/>
        <v>-2.6106674433861998E-3</v>
      </c>
      <c r="M1621" s="41"/>
      <c r="N1621" s="41"/>
    </row>
    <row r="1622" spans="1:14" x14ac:dyDescent="0.25">
      <c r="A1622" s="41">
        <f t="shared" si="198"/>
        <v>1.619999999999963E-3</v>
      </c>
      <c r="B1622" s="41">
        <f t="shared" si="197"/>
        <v>-0.99856915261605494</v>
      </c>
      <c r="C1622" s="41" t="str">
        <f t="shared" si="194"/>
        <v>0.784265533184626+0.620425316584224i</v>
      </c>
      <c r="D1622" s="41" t="str">
        <f>COMPLEX(COS($A1622*'Med(1)'!$B$11),SIN($A1622*'Med(1)'!$B$11))</f>
        <v>-0.706471539232397+0.707741452971781i</v>
      </c>
      <c r="E1622" s="41">
        <f>EXP(-(A1622-$A$1000)*'Med(2)'!$B$10)*$E$1000</f>
        <v>0.99999999999999367</v>
      </c>
      <c r="F1622" s="41" t="str">
        <f t="shared" si="195"/>
        <v>-0.99316199341565+0.116744399585771i</v>
      </c>
      <c r="G1622" s="41" t="str">
        <f>COMPLEX(COS(-$A1622*'Med(1)'!$B$11),SIN(-$A1622*'Med(1)'!$B$11))</f>
        <v>-0.706471539232397-0.707741452971781i</v>
      </c>
      <c r="H1622" s="41"/>
      <c r="I1622" s="41"/>
      <c r="J1622" s="41"/>
      <c r="K1622" s="41"/>
      <c r="L1622" s="41">
        <f t="shared" si="196"/>
        <v>-2.6356442773604401E-3</v>
      </c>
      <c r="M1622" s="41"/>
      <c r="N1622" s="41"/>
    </row>
    <row r="1623" spans="1:14" x14ac:dyDescent="0.25">
      <c r="A1623" s="41">
        <f t="shared" si="198"/>
        <v>1.620999999999963E-3</v>
      </c>
      <c r="B1623" s="41">
        <f t="shared" si="197"/>
        <v>-0.99994991191267601</v>
      </c>
      <c r="C1623" s="41" t="str">
        <f t="shared" si="194"/>
        <v>0.784265533184626+0.620425316584224i</v>
      </c>
      <c r="D1623" s="41" t="str">
        <f>COMPLEX(COS($A1623*'Med(1)'!$B$11),SIN($A1623*'Med(1)'!$B$11))</f>
        <v>-0.749965708470867+0.6614767086737i</v>
      </c>
      <c r="E1623" s="41">
        <f>EXP(-(A1623-$A$1000)*'Med(2)'!$B$10)*$E$1000</f>
        <v>0.99999999999999367</v>
      </c>
      <c r="F1623" s="41" t="str">
        <f t="shared" si="195"/>
        <v>-0.998569152616055+0.0534756715118414i</v>
      </c>
      <c r="G1623" s="41" t="str">
        <f>COMPLEX(COS(-$A1623*'Med(1)'!$B$11),SIN(-$A1623*'Med(1)'!$B$11))</f>
        <v>-0.749965708470867-0.6614767086737i</v>
      </c>
      <c r="H1623" s="41"/>
      <c r="I1623" s="41"/>
      <c r="J1623" s="41"/>
      <c r="K1623" s="41"/>
      <c r="L1623" s="41">
        <f t="shared" si="196"/>
        <v>-2.6499937473339302E-3</v>
      </c>
      <c r="M1623" s="41"/>
      <c r="N1623" s="41"/>
    </row>
    <row r="1624" spans="1:14" x14ac:dyDescent="0.25">
      <c r="A1624" s="41">
        <f t="shared" si="198"/>
        <v>1.6219999999999629E-3</v>
      </c>
      <c r="B1624" s="41">
        <f t="shared" si="197"/>
        <v>-0.997298703850234</v>
      </c>
      <c r="C1624" s="41" t="str">
        <f t="shared" si="194"/>
        <v>0.784265533184626+0.620425316584224i</v>
      </c>
      <c r="D1624" s="41" t="str">
        <f>COMPLEX(COS($A1624*'Med(1)'!$B$11),SIN($A1624*'Med(1)'!$B$11))</f>
        <v>-0.790435888986563+0.612544778283206i</v>
      </c>
      <c r="E1624" s="41">
        <f>EXP(-(A1624-$A$1000)*'Med(2)'!$B$10)*$E$1000</f>
        <v>0.99999999999999367</v>
      </c>
      <c r="F1624" s="41" t="str">
        <f t="shared" si="195"/>
        <v>-0.999949911912676-0.0100086795242839i</v>
      </c>
      <c r="G1624" s="41" t="str">
        <f>COMPLEX(COS(-$A1624*'Med(1)'!$B$11),SIN(-$A1624*'Med(1)'!$B$11))</f>
        <v>-0.790435888986563-0.612544778283206i</v>
      </c>
      <c r="H1624" s="41"/>
      <c r="I1624" s="41"/>
      <c r="J1624" s="41"/>
      <c r="K1624" s="41"/>
      <c r="L1624" s="41">
        <f t="shared" si="196"/>
        <v>-2.65365799381403E-3</v>
      </c>
      <c r="M1624" s="41"/>
      <c r="N1624" s="41"/>
    </row>
    <row r="1625" spans="1:14" x14ac:dyDescent="0.25">
      <c r="A1625" s="41">
        <f t="shared" si="198"/>
        <v>1.6229999999999628E-3</v>
      </c>
      <c r="B1625" s="41">
        <f t="shared" si="197"/>
        <v>-0.99062621854854704</v>
      </c>
      <c r="C1625" s="41" t="str">
        <f t="shared" si="194"/>
        <v>0.784265533184626+0.620425316584224i</v>
      </c>
      <c r="D1625" s="41" t="str">
        <f>COMPLEX(COS($A1625*'Med(1)'!$B$11),SIN($A1625*'Med(1)'!$B$11))</f>
        <v>-0.827718898159108+0.561142963628942i</v>
      </c>
      <c r="E1625" s="41">
        <f>EXP(-(A1625-$A$1000)*'Med(2)'!$B$10)*$E$1000</f>
        <v>0.99999999999999367</v>
      </c>
      <c r="F1625" s="41" t="str">
        <f t="shared" si="195"/>
        <v>-0.997298703850234-0.0734526738698563i</v>
      </c>
      <c r="G1625" s="41" t="str">
        <f>COMPLEX(COS(-$A1625*'Med(1)'!$B$11),SIN(-$A1625*'Med(1)'!$B$11))</f>
        <v>-0.827718898159108-0.561142963628942i</v>
      </c>
      <c r="H1625" s="41"/>
      <c r="I1625" s="41"/>
      <c r="J1625" s="41"/>
      <c r="K1625" s="41"/>
      <c r="L1625" s="41">
        <f t="shared" si="196"/>
        <v>-2.6466222419385199E-3</v>
      </c>
      <c r="M1625" s="41"/>
      <c r="N1625" s="41"/>
    </row>
    <row r="1626" spans="1:14" x14ac:dyDescent="0.25">
      <c r="A1626" s="41">
        <f t="shared" si="198"/>
        <v>1.6239999999999627E-3</v>
      </c>
      <c r="B1626" s="41">
        <f t="shared" si="197"/>
        <v>-0.97995936059815503</v>
      </c>
      <c r="C1626" s="41" t="str">
        <f t="shared" si="194"/>
        <v>0.784265533184626+0.620425316584224i</v>
      </c>
      <c r="D1626" s="41" t="str">
        <f>COMPLEX(COS($A1626*'Med(1)'!$B$11),SIN($A1626*'Med(1)'!$B$11))</f>
        <v>-0.861664404582667+0.507478525531078i</v>
      </c>
      <c r="E1626" s="41">
        <f>EXP(-(A1626-$A$1000)*'Med(2)'!$B$10)*$E$1000</f>
        <v>0.99999999999999367</v>
      </c>
      <c r="F1626" s="41" t="str">
        <f t="shared" si="195"/>
        <v>-0.990626218548547-0.136600494597179i</v>
      </c>
      <c r="G1626" s="41" t="str">
        <f>COMPLEX(COS(-$A1626*'Med(1)'!$B$11),SIN(-$A1626*'Med(1)'!$B$11))</f>
        <v>-0.861664404582667-0.507478525531078i</v>
      </c>
      <c r="H1626" s="41"/>
      <c r="I1626" s="41"/>
      <c r="J1626" s="41"/>
      <c r="K1626" s="41"/>
      <c r="L1626" s="41">
        <f t="shared" si="196"/>
        <v>-2.6289148610502502E-3</v>
      </c>
      <c r="M1626" s="41"/>
      <c r="N1626" s="41"/>
    </row>
    <row r="1627" spans="1:14" x14ac:dyDescent="0.25">
      <c r="A1627" s="41">
        <f t="shared" si="198"/>
        <v>1.6249999999999626E-3</v>
      </c>
      <c r="B1627" s="41">
        <f t="shared" si="197"/>
        <v>-0.96534114057645604</v>
      </c>
      <c r="C1627" s="41" t="str">
        <f t="shared" si="194"/>
        <v>0.784265533184626+0.620425316584224i</v>
      </c>
      <c r="D1627" s="41" t="str">
        <f>COMPLEX(COS($A1627*'Med(1)'!$B$11),SIN($A1627*'Med(1)'!$B$11))</f>
        <v>-0.892135534227596+0.451767848090633i</v>
      </c>
      <c r="E1627" s="41">
        <f>EXP(-(A1627-$A$1000)*'Med(2)'!$B$10)*$E$1000</f>
        <v>0.99999999999999367</v>
      </c>
      <c r="F1627" s="41" t="str">
        <f t="shared" si="195"/>
        <v>-0.979959360598155-0.199197519000719i</v>
      </c>
      <c r="G1627" s="41" t="str">
        <f>COMPLEX(COS(-$A1627*'Med(1)'!$B$11),SIN(-$A1627*'Med(1)'!$B$11))</f>
        <v>-0.892135534227596-0.451767848090633i</v>
      </c>
      <c r="H1627" s="41"/>
      <c r="I1627" s="41"/>
      <c r="J1627" s="41"/>
      <c r="K1627" s="41"/>
      <c r="L1627" s="41">
        <f t="shared" si="196"/>
        <v>-2.6006072503072298E-3</v>
      </c>
      <c r="M1627" s="41"/>
      <c r="N1627" s="41"/>
    </row>
    <row r="1628" spans="1:14" x14ac:dyDescent="0.25">
      <c r="A1628" s="41">
        <f t="shared" si="198"/>
        <v>1.6259999999999625E-3</v>
      </c>
      <c r="B1628" s="41">
        <f t="shared" si="197"/>
        <v>-0.94683050162176896</v>
      </c>
      <c r="C1628" s="41" t="str">
        <f t="shared" si="194"/>
        <v>0.784265533184626+0.620425316584224i</v>
      </c>
      <c r="D1628" s="41" t="str">
        <f>COMPLEX(COS($A1628*'Med(1)'!$B$11),SIN($A1628*'Med(1)'!$B$11))</f>
        <v>-0.919009422339712+0.39423556619213i</v>
      </c>
      <c r="E1628" s="41">
        <f>EXP(-(A1628-$A$1000)*'Med(2)'!$B$10)*$E$1000</f>
        <v>0.99999999999999367</v>
      </c>
      <c r="F1628" s="41" t="str">
        <f t="shared" si="195"/>
        <v>-0.965341140576456-0.260991345278985i</v>
      </c>
      <c r="G1628" s="41" t="str">
        <f>COMPLEX(COS(-$A1628*'Med(1)'!$B$11),SIN(-$A1628*'Med(1)'!$B$11))</f>
        <v>-0.919009422339712-0.39423556619213i</v>
      </c>
      <c r="H1628" s="41"/>
      <c r="I1628" s="41"/>
      <c r="J1628" s="41"/>
      <c r="K1628" s="41"/>
      <c r="L1628" s="41">
        <f t="shared" si="196"/>
        <v>-2.5618135507891101E-3</v>
      </c>
      <c r="M1628" s="41"/>
      <c r="N1628" s="41"/>
    </row>
    <row r="1629" spans="1:14" x14ac:dyDescent="0.25">
      <c r="A1629" s="41">
        <f t="shared" si="198"/>
        <v>1.6269999999999625E-3</v>
      </c>
      <c r="B1629" s="41">
        <f t="shared" si="197"/>
        <v>-0.924502081764637</v>
      </c>
      <c r="C1629" s="41" t="str">
        <f t="shared" si="194"/>
        <v>0.784265533184626+0.620425316584224i</v>
      </c>
      <c r="D1629" s="41" t="str">
        <f>COMPLEX(COS($A1629*'Med(1)'!$B$11),SIN($A1629*'Med(1)'!$B$11))</f>
        <v>-0.942177708851791+0.335113659737692i</v>
      </c>
      <c r="E1629" s="41">
        <f>EXP(-(A1629-$A$1000)*'Med(2)'!$B$10)*$E$1000</f>
        <v>0.99999999999999367</v>
      </c>
      <c r="F1629" s="41" t="str">
        <f t="shared" si="195"/>
        <v>-0.946830501621769-0.321732810261337i</v>
      </c>
      <c r="G1629" s="41" t="str">
        <f>COMPLEX(COS(-$A1629*'Med(1)'!$B$11),SIN(-$A1629*'Med(1)'!$B$11))</f>
        <v>-0.942177708851791-0.335113659737692i</v>
      </c>
      <c r="H1629" s="41"/>
      <c r="I1629" s="41"/>
      <c r="J1629" s="41"/>
      <c r="K1629" s="41"/>
      <c r="L1629" s="41">
        <f t="shared" si="196"/>
        <v>-2.5126901852609799E-3</v>
      </c>
      <c r="M1629" s="41"/>
      <c r="N1629" s="41"/>
    </row>
    <row r="1630" spans="1:14" x14ac:dyDescent="0.25">
      <c r="A1630" s="41">
        <f t="shared" si="198"/>
        <v>1.6279999999999624E-3</v>
      </c>
      <c r="B1630" s="41">
        <f t="shared" si="197"/>
        <v>-0.89844591297463405</v>
      </c>
      <c r="C1630" s="41" t="str">
        <f t="shared" si="194"/>
        <v>0.784265533184626+0.620425316584224i</v>
      </c>
      <c r="D1630" s="41" t="str">
        <f>COMPLEX(COS($A1630*'Med(1)'!$B$11),SIN($A1630*'Med(1)'!$B$11))</f>
        <v>-0.96154697530969+0.27464051826485i</v>
      </c>
      <c r="E1630" s="41">
        <f>EXP(-(A1630-$A$1000)*'Med(2)'!$B$10)*$E$1000</f>
        <v>0.99999999999999367</v>
      </c>
      <c r="F1630" s="41" t="str">
        <f t="shared" si="195"/>
        <v>-0.924502081764637-0.381176994076031i</v>
      </c>
      <c r="G1630" s="41" t="str">
        <f>COMPLEX(COS(-$A1630*'Med(1)'!$B$11),SIN(-$A1630*'Med(1)'!$B$11))</f>
        <v>-0.96154697530969-0.27464051826485i</v>
      </c>
      <c r="H1630" s="41"/>
      <c r="I1630" s="41"/>
      <c r="J1630" s="41"/>
      <c r="K1630" s="41"/>
      <c r="L1630" s="41">
        <f t="shared" si="196"/>
        <v>-2.4534352274503601E-3</v>
      </c>
      <c r="M1630" s="41"/>
      <c r="N1630" s="41"/>
    </row>
    <row r="1631" spans="1:14" x14ac:dyDescent="0.25">
      <c r="A1631" s="41">
        <f t="shared" si="198"/>
        <v>1.6289999999999623E-3</v>
      </c>
      <c r="B1631" s="41">
        <f t="shared" si="197"/>
        <v>-0.86876705813621702</v>
      </c>
      <c r="C1631" s="41" t="str">
        <f t="shared" si="194"/>
        <v>0.784265533184626+0.620425316584224i</v>
      </c>
      <c r="D1631" s="41" t="str">
        <f>COMPLEX(COS($A1631*'Med(1)'!$B$11),SIN($A1631*'Med(1)'!$B$11))</f>
        <v>-0.9770391215514+0.213059979719488i</v>
      </c>
      <c r="E1631" s="41">
        <f>EXP(-(A1631-$A$1000)*'Med(2)'!$B$10)*$E$1000</f>
        <v>0.99999999999999367</v>
      </c>
      <c r="F1631" s="41" t="str">
        <f t="shared" si="195"/>
        <v>-0.898445912974634-0.439084207708687i</v>
      </c>
      <c r="G1631" s="41" t="str">
        <f>COMPLEX(COS(-$A1631*'Med(1)'!$B$11),SIN(-$A1631*'Med(1)'!$B$11))</f>
        <v>-0.9770391215514-0.213059979719488i</v>
      </c>
      <c r="H1631" s="41"/>
      <c r="I1631" s="41"/>
      <c r="J1631" s="41"/>
      <c r="K1631" s="41"/>
      <c r="L1631" s="41">
        <f t="shared" si="196"/>
        <v>-2.3842876033803701E-3</v>
      </c>
      <c r="M1631" s="41"/>
      <c r="N1631" s="41"/>
    </row>
    <row r="1632" spans="1:14" x14ac:dyDescent="0.25">
      <c r="A1632" s="41">
        <f t="shared" si="198"/>
        <v>1.6299999999999622E-3</v>
      </c>
      <c r="B1632" s="41">
        <f t="shared" si="197"/>
        <v>-0.83558518741740095</v>
      </c>
      <c r="C1632" s="41" t="str">
        <f t="shared" si="194"/>
        <v>0.784265533184626+0.620425316584224i</v>
      </c>
      <c r="D1632" s="41" t="str">
        <f>COMPLEX(COS($A1632*'Med(1)'!$B$11),SIN($A1632*'Med(1)'!$B$11))</f>
        <v>-0.988591680620101+0.150620347260003i</v>
      </c>
      <c r="E1632" s="41">
        <f>EXP(-(A1632-$A$1000)*'Med(2)'!$B$10)*$E$1000</f>
        <v>0.99999999999999367</v>
      </c>
      <c r="F1632" s="41" t="str">
        <f t="shared" si="195"/>
        <v>-0.868767058136217-0.495220959468933i</v>
      </c>
      <c r="G1632" s="41" t="str">
        <f>COMPLEX(COS(-$A1632*'Med(1)'!$B$11),SIN(-$A1632*'Med(1)'!$B$11))</f>
        <v>-0.988591680620101-0.150620347260003i</v>
      </c>
      <c r="H1632" s="41"/>
      <c r="I1632" s="41"/>
      <c r="J1632" s="41"/>
      <c r="K1632" s="41"/>
      <c r="L1632" s="41">
        <f t="shared" si="196"/>
        <v>-2.3055261279794998E-3</v>
      </c>
      <c r="M1632" s="41"/>
      <c r="N1632" s="41"/>
    </row>
    <row r="1633" spans="1:14" x14ac:dyDescent="0.25">
      <c r="A1633" s="41">
        <f t="shared" si="198"/>
        <v>1.6309999999999621E-3</v>
      </c>
      <c r="B1633" s="41">
        <f t="shared" si="197"/>
        <v>-0.79903409573936102</v>
      </c>
      <c r="C1633" s="41" t="str">
        <f t="shared" si="194"/>
        <v>0.784265533184626+0.620425316584224i</v>
      </c>
      <c r="D1633" s="41" t="str">
        <f>COMPLEX(COS($A1633*'Med(1)'!$B$11),SIN($A1633*'Med(1)'!$B$11))</f>
        <v>-0.996158070641518+0.0875733880569206i</v>
      </c>
      <c r="E1633" s="41">
        <f>EXP(-(A1633-$A$1000)*'Med(2)'!$B$10)*$E$1000</f>
        <v>0.99999999999999367</v>
      </c>
      <c r="F1633" s="41" t="str">
        <f t="shared" si="195"/>
        <v>-0.835585187417401-0.549360896468445i</v>
      </c>
      <c r="G1633" s="41" t="str">
        <f>COMPLEX(COS(-$A1633*'Med(1)'!$B$11),SIN(-$A1633*'Med(1)'!$B$11))</f>
        <v>-0.996158070641518-0.0875733880569206i</v>
      </c>
      <c r="H1633" s="41"/>
      <c r="I1633" s="41"/>
      <c r="J1633" s="41"/>
      <c r="K1633" s="41"/>
      <c r="L1633" s="41">
        <f t="shared" si="196"/>
        <v>-2.2174683808526799E-3</v>
      </c>
      <c r="M1633" s="41"/>
      <c r="N1633" s="41"/>
    </row>
    <row r="1634" spans="1:14" x14ac:dyDescent="0.25">
      <c r="A1634" s="41">
        <f t="shared" si="198"/>
        <v>1.631999999999962E-3</v>
      </c>
      <c r="B1634" s="41">
        <f t="shared" si="197"/>
        <v>-0.759261163292688</v>
      </c>
      <c r="C1634" s="41" t="str">
        <f t="shared" si="194"/>
        <v>0.784265533184626+0.620425316584224i</v>
      </c>
      <c r="D1634" s="41" t="str">
        <f>COMPLEX(COS($A1634*'Med(1)'!$B$11),SIN($A1634*'Med(1)'!$B$11))</f>
        <v>-0.999707782649924+0.0241733181250147i</v>
      </c>
      <c r="E1634" s="41">
        <f>EXP(-(A1634-$A$1000)*'Med(2)'!$B$10)*$E$1000</f>
        <v>0.99999999999999367</v>
      </c>
      <c r="F1634" s="41" t="str">
        <f t="shared" si="195"/>
        <v>-0.799034095739361-0.601285717314132i</v>
      </c>
      <c r="G1634" s="41" t="str">
        <f>COMPLEX(COS(-$A1634*'Med(1)'!$B$11),SIN(-$A1634*'Med(1)'!$B$11))</f>
        <v>-0.999707782649924-0.0241733181250147i</v>
      </c>
      <c r="H1634" s="41"/>
      <c r="I1634" s="41"/>
      <c r="J1634" s="41"/>
      <c r="K1634" s="41"/>
      <c r="L1634" s="41">
        <f t="shared" si="196"/>
        <v>-2.12046942574649E-3</v>
      </c>
      <c r="M1634" s="41"/>
      <c r="N1634" s="41"/>
    </row>
    <row r="1635" spans="1:14" x14ac:dyDescent="0.25">
      <c r="A1635" s="41">
        <f t="shared" si="198"/>
        <v>1.632999999999962E-3</v>
      </c>
      <c r="B1635" s="41">
        <f t="shared" si="197"/>
        <v>-0.71642676127545901</v>
      </c>
      <c r="C1635" s="41" t="str">
        <f t="shared" si="194"/>
        <v>0.784265533184626+0.620425316584224i</v>
      </c>
      <c r="D1635" s="41" t="str">
        <f>COMPLEX(COS($A1635*'Med(1)'!$B$11),SIN($A1635*'Med(1)'!$B$11))</f>
        <v>-0.999226503605451-0.0393242227186489i</v>
      </c>
      <c r="E1635" s="41">
        <f>EXP(-(A1635-$A$1000)*'Med(2)'!$B$10)*$E$1000</f>
        <v>0.99999999999999367</v>
      </c>
      <c r="F1635" s="41" t="str">
        <f t="shared" si="195"/>
        <v>-0.759261163292688-0.650786052336267i</v>
      </c>
      <c r="G1635" s="41" t="str">
        <f>COMPLEX(COS(-$A1635*'Med(1)'!$B$11),SIN(-$A1635*'Med(1)'!$B$11))</f>
        <v>-0.999226503605451+0.0393242227186489i</v>
      </c>
      <c r="H1635" s="41"/>
      <c r="I1635" s="41"/>
      <c r="J1635" s="41"/>
      <c r="K1635" s="41"/>
      <c r="L1635" s="41">
        <f t="shared" si="196"/>
        <v>-2.0149203788720699E-3</v>
      </c>
      <c r="M1635" s="41"/>
      <c r="N1635" s="41"/>
    </row>
    <row r="1636" spans="1:14" x14ac:dyDescent="0.25">
      <c r="A1636" s="41">
        <f t="shared" si="198"/>
        <v>1.6339999999999619E-3</v>
      </c>
      <c r="B1636" s="41">
        <f t="shared" si="197"/>
        <v>-0.67070360524944606</v>
      </c>
      <c r="C1636" s="41" t="str">
        <f t="shared" si="194"/>
        <v>0.784265533184626+0.620425316584224i</v>
      </c>
      <c r="D1636" s="41" t="str">
        <f>COMPLEX(COS($A1636*'Med(1)'!$B$11),SIN($A1636*'Med(1)'!$B$11))</f>
        <v>-0.9947161741067-0.102663201637827i</v>
      </c>
      <c r="E1636" s="41">
        <f>EXP(-(A1636-$A$1000)*'Med(2)'!$B$10)*$E$1000</f>
        <v>0.99999999999999367</v>
      </c>
      <c r="F1636" s="41" t="str">
        <f t="shared" si="195"/>
        <v>-0.716426761275459-0.697662307802524i</v>
      </c>
      <c r="G1636" s="41" t="str">
        <f>COMPLEX(COS(-$A1636*'Med(1)'!$B$11),SIN(-$A1636*'Med(1)'!$B$11))</f>
        <v>-0.9947161741067+0.102663201637827i</v>
      </c>
      <c r="H1636" s="41"/>
      <c r="I1636" s="41"/>
      <c r="J1636" s="41"/>
      <c r="K1636" s="41"/>
      <c r="L1636" s="41">
        <f t="shared" si="196"/>
        <v>-1.9012468318582599E-3</v>
      </c>
      <c r="M1636" s="41"/>
      <c r="N1636" s="41"/>
    </row>
    <row r="1637" spans="1:14" x14ac:dyDescent="0.25">
      <c r="A1637" s="41">
        <f t="shared" si="198"/>
        <v>1.6349999999999618E-3</v>
      </c>
      <c r="B1637" s="41">
        <f t="shared" si="197"/>
        <v>-0.622276058721704</v>
      </c>
      <c r="C1637" s="41" t="str">
        <f t="shared" si="194"/>
        <v>0.784265533184626+0.620425316584224i</v>
      </c>
      <c r="D1637" s="41" t="str">
        <f>COMPLEX(COS($A1637*'Med(1)'!$B$11),SIN($A1637*'Med(1)'!$B$11))</f>
        <v>-0.986194980565911-0.165588225144789i</v>
      </c>
      <c r="E1637" s="41">
        <f>EXP(-(A1637-$A$1000)*'Med(2)'!$B$10)*$E$1000</f>
        <v>0.99999999999999367</v>
      </c>
      <c r="F1637" s="41" t="str">
        <f t="shared" si="195"/>
        <v>-0.670703605249446-0.741725470713647i</v>
      </c>
      <c r="G1637" s="41" t="str">
        <f>COMPLEX(COS(-$A1637*'Med(1)'!$B$11),SIN(-$A1637*'Med(1)'!$B$11))</f>
        <v>-0.986194980565911+0.165588225144789i</v>
      </c>
      <c r="H1637" s="41"/>
      <c r="I1637" s="41"/>
      <c r="J1637" s="41"/>
      <c r="K1637" s="41"/>
      <c r="L1637" s="41">
        <f t="shared" si="196"/>
        <v>-1.77990713569413E-3</v>
      </c>
      <c r="M1637" s="41"/>
      <c r="N1637" s="41"/>
    </row>
    <row r="1638" spans="1:14" x14ac:dyDescent="0.25">
      <c r="A1638" s="41">
        <f t="shared" si="198"/>
        <v>1.6359999999999617E-3</v>
      </c>
      <c r="B1638" s="41">
        <f t="shared" si="197"/>
        <v>-0.57133938975973697</v>
      </c>
      <c r="C1638" s="41" t="str">
        <f t="shared" ref="C1638:C1701" si="199">C1637</f>
        <v>0.784265533184626+0.620425316584224i</v>
      </c>
      <c r="D1638" s="41" t="str">
        <f>COMPLEX(COS($A1638*'Med(1)'!$B$11),SIN($A1638*'Med(1)'!$B$11))</f>
        <v>-0.97369728187827-0.227845568890135i</v>
      </c>
      <c r="E1638" s="41">
        <f>EXP(-(A1638-$A$1000)*'Med(2)'!$B$10)*$E$1000</f>
        <v>0.99999999999999367</v>
      </c>
      <c r="F1638" s="41" t="str">
        <f t="shared" si="195"/>
        <v>-0.622276058721704-0.782797870935896i</v>
      </c>
      <c r="G1638" s="41" t="str">
        <f>COMPLEX(COS(-$A1638*'Med(1)'!$B$11),SIN(-$A1638*'Med(1)'!$B$11))</f>
        <v>-0.97369728187827+0.227845568890135i</v>
      </c>
      <c r="H1638" s="41"/>
      <c r="I1638" s="41"/>
      <c r="J1638" s="41"/>
      <c r="K1638" s="41"/>
      <c r="L1638" s="41">
        <f t="shared" si="196"/>
        <v>-1.65139055258014E-3</v>
      </c>
      <c r="M1638" s="41"/>
      <c r="N1638" s="41"/>
    </row>
    <row r="1639" spans="1:14" x14ac:dyDescent="0.25">
      <c r="A1639" s="41">
        <f t="shared" si="198"/>
        <v>1.6369999999999616E-3</v>
      </c>
      <c r="B1639" s="41">
        <f t="shared" si="197"/>
        <v>-0.51809898363752305</v>
      </c>
      <c r="C1639" s="41" t="str">
        <f t="shared" si="199"/>
        <v>0.784265533184626+0.620425316584224i</v>
      </c>
      <c r="D1639" s="41" t="str">
        <f>COMPLEX(COS($A1639*'Med(1)'!$B$11),SIN($A1639*'Med(1)'!$B$11))</f>
        <v>-0.957273470881034-0.289184200722272i</v>
      </c>
      <c r="E1639" s="41">
        <f>EXP(-(A1639-$A$1000)*'Med(2)'!$B$10)*$E$1000</f>
        <v>0.99999999999999367</v>
      </c>
      <c r="F1639" s="41" t="str">
        <f t="shared" si="195"/>
        <v>-0.571339389759737-0.820713897597062i</v>
      </c>
      <c r="G1639" s="41" t="str">
        <f>COMPLEX(COS(-$A1639*'Med(1)'!$B$11),SIN(-$A1639*'Med(1)'!$B$11))</f>
        <v>-0.957273470881034+0.289184200722272i</v>
      </c>
      <c r="H1639" s="41"/>
      <c r="I1639" s="41"/>
      <c r="J1639" s="41"/>
      <c r="K1639" s="41"/>
      <c r="L1639" s="41">
        <f t="shared" si="196"/>
        <v>-1.5162152831402599E-3</v>
      </c>
      <c r="M1639" s="41"/>
      <c r="N1639" s="41"/>
    </row>
    <row r="1640" spans="1:14" x14ac:dyDescent="0.25">
      <c r="A1640" s="41">
        <f t="shared" si="198"/>
        <v>1.6379999999999615E-3</v>
      </c>
      <c r="B1640" s="41">
        <f t="shared" si="197"/>
        <v>-0.462769514687359</v>
      </c>
      <c r="C1640" s="41" t="str">
        <f t="shared" si="199"/>
        <v>0.784265533184626+0.620425316584224i</v>
      </c>
      <c r="D1640" s="41" t="str">
        <f>COMPLEX(COS($A1640*'Med(1)'!$B$11),SIN($A1640*'Med(1)'!$B$11))</f>
        <v>-0.936989771161065-0.349356792891643i</v>
      </c>
      <c r="E1640" s="41">
        <f>EXP(-(A1640-$A$1000)*'Med(2)'!$B$10)*$E$1000</f>
        <v>0.99999999999999367</v>
      </c>
      <c r="F1640" s="41" t="str">
        <f t="shared" si="195"/>
        <v>-0.518098983637523-0.855320666857613i</v>
      </c>
      <c r="G1640" s="41" t="str">
        <f>COMPLEX(COS(-$A1640*'Med(1)'!$B$11),SIN(-$A1640*'Med(1)'!$B$11))</f>
        <v>-0.936989771161065+0.349356792891643i</v>
      </c>
      <c r="H1640" s="41"/>
      <c r="I1640" s="41"/>
      <c r="J1640" s="41"/>
      <c r="K1640" s="41"/>
      <c r="L1640" s="41">
        <f t="shared" si="196"/>
        <v>-1.3749263769490701E-3</v>
      </c>
      <c r="M1640" s="41"/>
      <c r="N1640" s="41"/>
    </row>
    <row r="1641" spans="1:14" x14ac:dyDescent="0.25">
      <c r="A1641" s="41">
        <f t="shared" si="198"/>
        <v>1.6389999999999615E-3</v>
      </c>
      <c r="B1641" s="41">
        <f t="shared" si="197"/>
        <v>-0.40557408069658502</v>
      </c>
      <c r="C1641" s="41" t="str">
        <f t="shared" si="199"/>
        <v>0.784265533184626+0.620425316584224i</v>
      </c>
      <c r="D1641" s="41" t="str">
        <f>COMPLEX(COS($A1641*'Med(1)'!$B$11),SIN($A1641*'Med(1)'!$B$11))</f>
        <v>-0.912927970030127-0.408120719318037i</v>
      </c>
      <c r="E1641" s="41">
        <f>EXP(-(A1641-$A$1000)*'Med(2)'!$B$10)*$E$1000</f>
        <v>0.99999999999999367</v>
      </c>
      <c r="F1641" s="41" t="str">
        <f t="shared" si="195"/>
        <v>-0.462769514687359-0.886478638364182i</v>
      </c>
      <c r="G1641" s="41" t="str">
        <f>COMPLEX(COS(-$A1641*'Med(1)'!$B$11),SIN(-$A1641*'Med(1)'!$B$11))</f>
        <v>-0.912927970030127+0.408120719318037i</v>
      </c>
      <c r="H1641" s="41"/>
      <c r="I1641" s="41"/>
      <c r="J1641" s="41"/>
      <c r="K1641" s="41"/>
      <c r="L1641" s="41">
        <f t="shared" si="196"/>
        <v>-1.22809353479976E-3</v>
      </c>
      <c r="M1641" s="41"/>
      <c r="N1641" s="41"/>
    </row>
    <row r="1642" spans="1:14" x14ac:dyDescent="0.25">
      <c r="A1642" s="41">
        <f t="shared" si="198"/>
        <v>1.6399999999999614E-3</v>
      </c>
      <c r="B1642" s="41">
        <f t="shared" si="197"/>
        <v>-0.34674330333952702</v>
      </c>
      <c r="C1642" s="41" t="str">
        <f t="shared" si="199"/>
        <v>0.784265533184626+0.620425316584224i</v>
      </c>
      <c r="D1642" s="41" t="str">
        <f>COMPLEX(COS($A1642*'Med(1)'!$B$11),SIN($A1642*'Med(1)'!$B$11))</f>
        <v>-0.885185088744588-0.465239033900033i</v>
      </c>
      <c r="E1642" s="41">
        <f>EXP(-(A1642-$A$1000)*'Med(2)'!$B$10)*$E$1000</f>
        <v>0.99999999999999367</v>
      </c>
      <c r="F1642" s="41" t="str">
        <f t="shared" si="195"/>
        <v>-0.405574080696585-0.914062177899899i</v>
      </c>
      <c r="G1642" s="41" t="str">
        <f>COMPLEX(COS(-$A1642*'Med(1)'!$B$11),SIN(-$A1642*'Med(1)'!$B$11))</f>
        <v>-0.885185088744588+0.465239033900033i</v>
      </c>
      <c r="H1642" s="41"/>
      <c r="I1642" s="41"/>
      <c r="J1642" s="41"/>
      <c r="K1642" s="41"/>
      <c r="L1642" s="41">
        <f t="shared" si="196"/>
        <v>-1.07630881157401E-3</v>
      </c>
      <c r="M1642" s="41"/>
      <c r="N1642" s="41"/>
    </row>
    <row r="1643" spans="1:14" x14ac:dyDescent="0.25">
      <c r="A1643" s="41">
        <f t="shared" si="198"/>
        <v>1.6409999999999613E-3</v>
      </c>
      <c r="B1643" s="41">
        <f t="shared" si="197"/>
        <v>-0.286514398271903</v>
      </c>
      <c r="C1643" s="41" t="str">
        <f t="shared" si="199"/>
        <v>0.784265533184626+0.620425316584224i</v>
      </c>
      <c r="D1643" s="41" t="str">
        <f>COMPLEX(COS($A1643*'Med(1)'!$B$11),SIN($A1643*'Med(1)'!$B$11))</f>
        <v>-0.853872991299284-0.520481425921821i</v>
      </c>
      <c r="E1643" s="41">
        <f>EXP(-(A1643-$A$1000)*'Med(2)'!$B$10)*$E$1000</f>
        <v>0.99999999999999356</v>
      </c>
      <c r="F1643" s="41" t="str">
        <f t="shared" si="195"/>
        <v>-0.346743303339527-0.937960063962842i</v>
      </c>
      <c r="G1643" s="41" t="str">
        <f>COMPLEX(COS(-$A1643*'Med(1)'!$B$11),SIN(-$A1643*'Med(1)'!$B$11))</f>
        <v>-0.853872991299284+0.520481425921821i</v>
      </c>
      <c r="H1643" s="41"/>
      <c r="I1643" s="41"/>
      <c r="J1643" s="41"/>
      <c r="K1643" s="41"/>
      <c r="L1643" s="41">
        <f t="shared" si="196"/>
        <v>-9.2018422897643601E-4</v>
      </c>
      <c r="M1643" s="41"/>
      <c r="N1643" s="41"/>
    </row>
    <row r="1644" spans="1:14" x14ac:dyDescent="0.25">
      <c r="A1644" s="41">
        <f t="shared" si="198"/>
        <v>1.6419999999999612E-3</v>
      </c>
      <c r="B1644" s="41">
        <f t="shared" si="197"/>
        <v>-0.22513021863704899</v>
      </c>
      <c r="C1644" s="41" t="str">
        <f t="shared" si="199"/>
        <v>0.784265533184626+0.620425316584224i</v>
      </c>
      <c r="D1644" s="41" t="str">
        <f>COMPLEX(COS($A1644*'Med(1)'!$B$11),SIN($A1644*'Med(1)'!$B$11))</f>
        <v>-0.819117933372978-0.573625148704954i</v>
      </c>
      <c r="E1644" s="41">
        <f>EXP(-(A1644-$A$1000)*'Med(2)'!$B$10)*$E$1000</f>
        <v>0.99999999999999356</v>
      </c>
      <c r="F1644" s="41" t="str">
        <f t="shared" si="195"/>
        <v>-0.286514398271903-0.95807593622994i</v>
      </c>
      <c r="G1644" s="41" t="str">
        <f>COMPLEX(COS(-$A1644*'Med(1)'!$B$11),SIN(-$A1644*'Med(1)'!$B$11))</f>
        <v>-0.819117933372978+0.573625148704954i</v>
      </c>
      <c r="H1644" s="41"/>
      <c r="I1644" s="41"/>
      <c r="J1644" s="41"/>
      <c r="K1644" s="41"/>
      <c r="L1644" s="41">
        <f t="shared" si="196"/>
        <v>-7.6034930775957705E-4</v>
      </c>
      <c r="M1644" s="41"/>
      <c r="N1644" s="41"/>
    </row>
    <row r="1645" spans="1:14" x14ac:dyDescent="0.25">
      <c r="A1645" s="41">
        <f t="shared" si="198"/>
        <v>1.6429999999999611E-3</v>
      </c>
      <c r="B1645" s="41">
        <f t="shared" si="197"/>
        <v>-0.162838275840992</v>
      </c>
      <c r="C1645" s="41" t="str">
        <f t="shared" si="199"/>
        <v>0.784265533184626+0.620425316584224i</v>
      </c>
      <c r="D1645" s="41" t="str">
        <f>COMPLEX(COS($A1645*'Med(1)'!$B$11),SIN($A1645*'Med(1)'!$B$11))</f>
        <v>-0.781060053244043-0.624455917760743i</v>
      </c>
      <c r="E1645" s="41">
        <f>EXP(-(A1645-$A$1000)*'Med(2)'!$B$10)*$E$1000</f>
        <v>0.99999999999999356</v>
      </c>
      <c r="F1645" s="41" t="str">
        <f t="shared" ref="F1645:F1708" si="200">IMPRODUCT(IMPRODUCT($C1645,IMPRODUCT($D1645,$E1645)),$R$998)</f>
        <v>-0.225130218637049-0.974328684098144i</v>
      </c>
      <c r="G1645" s="41" t="str">
        <f>COMPLEX(COS(-$A1645*'Med(1)'!$B$11),SIN(-$A1645*'Med(1)'!$B$11))</f>
        <v>-0.781060053244043+0.624455917760743i</v>
      </c>
      <c r="H1645" s="41"/>
      <c r="I1645" s="41"/>
      <c r="J1645" s="41"/>
      <c r="K1645" s="41"/>
      <c r="L1645" s="41">
        <f t="shared" si="196"/>
        <v>-5.9744852938941803E-4</v>
      </c>
      <c r="M1645" s="41"/>
      <c r="N1645" s="41"/>
    </row>
    <row r="1646" spans="1:14" x14ac:dyDescent="0.25">
      <c r="A1646" s="41">
        <f t="shared" si="198"/>
        <v>1.643999999999961E-3</v>
      </c>
      <c r="B1646" s="41">
        <f t="shared" si="197"/>
        <v>-9.9889741544526803E-2</v>
      </c>
      <c r="C1646" s="41" t="str">
        <f t="shared" si="199"/>
        <v>0.784265533184626+0.620425316584224i</v>
      </c>
      <c r="D1646" s="41" t="str">
        <f>COMPLEX(COS($A1646*'Med(1)'!$B$11),SIN($A1646*'Med(1)'!$B$11))</f>
        <v>-0.739852806729222-0.672768774821552i</v>
      </c>
      <c r="E1646" s="41">
        <f>EXP(-(A1646-$A$1000)*'Med(2)'!$B$10)*$E$1000</f>
        <v>0.99999999999999356</v>
      </c>
      <c r="F1646" s="41" t="str">
        <f t="shared" si="200"/>
        <v>-0.162838275840992-0.98665277373609i</v>
      </c>
      <c r="G1646" s="41" t="str">
        <f>COMPLEX(COS(-$A1646*'Med(1)'!$B$11),SIN(-$A1646*'Med(1)'!$B$11))</f>
        <v>-0.739852806729222+0.672768774821552i</v>
      </c>
      <c r="H1646" s="41"/>
      <c r="I1646" s="41"/>
      <c r="J1646" s="41"/>
      <c r="K1646" s="41"/>
      <c r="L1646" s="41">
        <f t="shared" si="196"/>
        <v>-4.32138737387158E-4</v>
      </c>
      <c r="M1646" s="41"/>
      <c r="N1646" s="41"/>
    </row>
    <row r="1647" spans="1:14" x14ac:dyDescent="0.25">
      <c r="A1647" s="41">
        <f t="shared" si="198"/>
        <v>1.6449999999999609E-3</v>
      </c>
      <c r="B1647" s="41">
        <f t="shared" si="197"/>
        <v>-3.6538434896536701E-2</v>
      </c>
      <c r="C1647" s="41" t="str">
        <f t="shared" si="199"/>
        <v>0.784265533184626+0.620425316584224i</v>
      </c>
      <c r="D1647" s="41" t="str">
        <f>COMPLEX(COS($A1647*'Med(1)'!$B$11),SIN($A1647*'Med(1)'!$B$11))</f>
        <v>-0.695662348423785-0.718368914267247i</v>
      </c>
      <c r="E1647" s="41">
        <f>EXP(-(A1647-$A$1000)*'Med(2)'!$B$10)*$E$1000</f>
        <v>0.99999999999999356</v>
      </c>
      <c r="F1647" s="41" t="str">
        <f t="shared" si="200"/>
        <v>-0.0998897415445268-0.994998512327609i</v>
      </c>
      <c r="G1647" s="41" t="str">
        <f>COMPLEX(COS(-$A1647*'Med(1)'!$B$11),SIN(-$A1647*'Med(1)'!$B$11))</f>
        <v>-0.695662348423785+0.718368914267247i</v>
      </c>
      <c r="H1647" s="41"/>
      <c r="I1647" s="41"/>
      <c r="J1647" s="41"/>
      <c r="K1647" s="41"/>
      <c r="L1647" s="41">
        <f t="shared" si="196"/>
        <v>-2.65086488824852E-4</v>
      </c>
      <c r="M1647" s="41"/>
      <c r="N1647" s="41"/>
    </row>
    <row r="1648" spans="1:14" x14ac:dyDescent="0.25">
      <c r="A1648" s="41">
        <f t="shared" si="198"/>
        <v>1.6459999999999609E-3</v>
      </c>
      <c r="B1648" s="41">
        <f t="shared" si="197"/>
        <v>2.69602009077284E-2</v>
      </c>
      <c r="C1648" s="41" t="str">
        <f t="shared" si="199"/>
        <v>0.784265533184626+0.620425316584224i</v>
      </c>
      <c r="D1648" s="41" t="str">
        <f>COMPLEX(COS($A1648*'Med(1)'!$B$11),SIN($A1648*'Med(1)'!$B$11))</f>
        <v>-0.648666861738058-0.761072468614454i</v>
      </c>
      <c r="E1648" s="41">
        <f>EXP(-(A1648-$A$1000)*'Med(2)'!$B$10)*$E$1000</f>
        <v>0.99999999999999356</v>
      </c>
      <c r="F1648" s="41" t="str">
        <f t="shared" si="200"/>
        <v>-0.0365384348965367-0.999332248441578i</v>
      </c>
      <c r="G1648" s="41" t="str">
        <f>COMPLEX(COS(-$A1648*'Med(1)'!$B$11),SIN(-$A1648*'Med(1)'!$B$11))</f>
        <v>-0.648666861738058+0.761072468614454i</v>
      </c>
      <c r="H1648" s="41"/>
      <c r="I1648" s="41"/>
      <c r="J1648" s="41"/>
      <c r="K1648" s="41"/>
      <c r="L1648" s="41">
        <f t="shared" si="196"/>
        <v>-9.6965366654400801E-5</v>
      </c>
      <c r="M1648" s="41"/>
      <c r="N1648" s="41"/>
    </row>
    <row r="1649" spans="1:14" x14ac:dyDescent="0.25">
      <c r="A1649" s="41">
        <f t="shared" si="198"/>
        <v>1.6469999999999608E-3</v>
      </c>
      <c r="B1649" s="41">
        <f t="shared" si="197"/>
        <v>9.0350128616959596E-2</v>
      </c>
      <c r="C1649" s="41" t="str">
        <f t="shared" si="199"/>
        <v>0.784265533184626+0.620425316584224i</v>
      </c>
      <c r="D1649" s="41" t="str">
        <f>COMPLEX(COS($A1649*'Med(1)'!$B$11),SIN($A1649*'Med(1)'!$B$11))</f>
        <v>-0.599055840431782-0.800707249901343i</v>
      </c>
      <c r="E1649" s="41">
        <f>EXP(-(A1649-$A$1000)*'Med(2)'!$B$10)*$E$1000</f>
        <v>0.99999999999999356</v>
      </c>
      <c r="F1649" s="41" t="str">
        <f t="shared" si="200"/>
        <v>0.0269602009077284-0.999636507720183i</v>
      </c>
      <c r="G1649" s="41" t="str">
        <f>COMPLEX(COS(-$A1649*'Med(1)'!$B$11),SIN(-$A1649*'Med(1)'!$B$11))</f>
        <v>-0.599055840431782+0.800707249901343i</v>
      </c>
      <c r="H1649" s="41"/>
      <c r="I1649" s="41"/>
      <c r="J1649" s="41"/>
      <c r="K1649" s="41"/>
      <c r="L1649" s="41">
        <f t="shared" si="196"/>
        <v>7.1546736292800895E-5</v>
      </c>
      <c r="M1649" s="41"/>
      <c r="N1649" s="41"/>
    </row>
    <row r="1650" spans="1:14" x14ac:dyDescent="0.25">
      <c r="A1650" s="41">
        <f t="shared" si="198"/>
        <v>1.6479999999999607E-3</v>
      </c>
      <c r="B1650" s="41">
        <f t="shared" si="197"/>
        <v>0.153375749309277</v>
      </c>
      <c r="C1650" s="41" t="str">
        <f t="shared" si="199"/>
        <v>0.784265533184626+0.620425316584224i</v>
      </c>
      <c r="D1650" s="41" t="str">
        <f>COMPLEX(COS($A1650*'Med(1)'!$B$11),SIN($A1650*'Med(1)'!$B$11))</f>
        <v>-0.547029324543125-0.837113443978707i</v>
      </c>
      <c r="E1650" s="41">
        <f>EXP(-(A1650-$A$1000)*'Med(2)'!$B$10)*$E$1000</f>
        <v>0.99999999999999356</v>
      </c>
      <c r="F1650" s="41" t="str">
        <f t="shared" si="200"/>
        <v>0.0903501286169596-0.995910063338495i</v>
      </c>
      <c r="G1650" s="41" t="str">
        <f>COMPLEX(COS(-$A1650*'Med(1)'!$B$11),SIN(-$A1650*'Med(1)'!$B$11))</f>
        <v>-0.547029324543125+0.837113443978707i</v>
      </c>
      <c r="H1650" s="41"/>
      <c r="I1650" s="41"/>
      <c r="J1650" s="41"/>
      <c r="K1650" s="41"/>
      <c r="L1650" s="41">
        <f t="shared" si="196"/>
        <v>2.3977035068478399E-4</v>
      </c>
      <c r="M1650" s="41"/>
      <c r="N1650" s="41"/>
    </row>
    <row r="1651" spans="1:14" x14ac:dyDescent="0.25">
      <c r="A1651" s="41">
        <f t="shared" si="198"/>
        <v>1.6489999999999606E-3</v>
      </c>
      <c r="B1651" s="41">
        <f t="shared" si="197"/>
        <v>0.21578293301038401</v>
      </c>
      <c r="C1651" s="41" t="str">
        <f t="shared" si="199"/>
        <v>0.784265533184626+0.620425316584224i</v>
      </c>
      <c r="D1651" s="41" t="str">
        <f>COMPLEX(COS($A1651*'Med(1)'!$B$11),SIN($A1651*'Med(1)'!$B$11))</f>
        <v>-0.492797093793422-0.870144254907631i</v>
      </c>
      <c r="E1651" s="41">
        <f>EXP(-(A1651-$A$1000)*'Med(2)'!$B$10)*$E$1000</f>
        <v>0.99999999999999356</v>
      </c>
      <c r="F1651" s="41" t="str">
        <f t="shared" si="200"/>
        <v>0.153375749309277-0.988167940951235i</v>
      </c>
      <c r="G1651" s="41" t="str">
        <f>COMPLEX(COS(-$A1651*'Med(1)'!$B$11),SIN(-$A1651*'Med(1)'!$B$11))</f>
        <v>-0.492797093793422+0.870144254907631i</v>
      </c>
      <c r="H1651" s="41"/>
      <c r="I1651" s="41"/>
      <c r="J1651" s="41"/>
      <c r="K1651" s="41"/>
      <c r="L1651" s="41">
        <f t="shared" si="196"/>
        <v>4.0702717042423599E-4</v>
      </c>
      <c r="M1651" s="41"/>
      <c r="N1651" s="41"/>
    </row>
    <row r="1652" spans="1:14" x14ac:dyDescent="0.25">
      <c r="A1652" s="41">
        <f t="shared" si="198"/>
        <v>1.6499999999999605E-3</v>
      </c>
      <c r="B1652" s="41">
        <f t="shared" si="197"/>
        <v>0.27732004338865301</v>
      </c>
      <c r="C1652" s="41" t="str">
        <f t="shared" si="199"/>
        <v>0.784265533184626+0.620425316584224i</v>
      </c>
      <c r="D1652" s="41" t="str">
        <f>COMPLEX(COS($A1652*'Med(1)'!$B$11),SIN($A1652*'Med(1)'!$B$11))</f>
        <v>-0.436577821719804-0.899666496865584i</v>
      </c>
      <c r="E1652" s="41">
        <f>EXP(-(A1652-$A$1000)*'Med(2)'!$B$10)*$E$1000</f>
        <v>0.99999999999999356</v>
      </c>
      <c r="F1652" s="41" t="str">
        <f t="shared" si="200"/>
        <v>0.215782933010384-0.976441358106786i</v>
      </c>
      <c r="G1652" s="41" t="str">
        <f>COMPLEX(COS(-$A1652*'Med(1)'!$B$11),SIN(-$A1652*'Med(1)'!$B$11))</f>
        <v>-0.436577821719804+0.899666496865584i</v>
      </c>
      <c r="H1652" s="41"/>
      <c r="I1652" s="41"/>
      <c r="J1652" s="41"/>
      <c r="K1652" s="41"/>
      <c r="L1652" s="41">
        <f t="shared" ref="L1652:L1715" si="201">IMREAL(IMDIV(F1652,$P$28))</f>
        <v>5.7264278769359898E-4</v>
      </c>
      <c r="M1652" s="41"/>
      <c r="N1652" s="41"/>
    </row>
    <row r="1653" spans="1:14" x14ac:dyDescent="0.25">
      <c r="A1653" s="41">
        <f t="shared" si="198"/>
        <v>1.6509999999999604E-3</v>
      </c>
      <c r="B1653" s="41">
        <f t="shared" si="197"/>
        <v>0.33773895239538498</v>
      </c>
      <c r="C1653" s="41" t="str">
        <f t="shared" si="199"/>
        <v>0.784265533184626+0.620425316584224i</v>
      </c>
      <c r="D1653" s="41" t="str">
        <f>COMPLEX(COS($A1653*'Med(1)'!$B$11),SIN($A1653*'Med(1)'!$B$11))</f>
        <v>-0.378598193946458-0.925561131174208i</v>
      </c>
      <c r="E1653" s="41">
        <f>EXP(-(A1653-$A$1000)*'Med(2)'!$B$10)*$E$1000</f>
        <v>0.99999999999999356</v>
      </c>
      <c r="F1653" s="41" t="str">
        <f t="shared" si="200"/>
        <v>0.277320043388653-0.960777598372746i</v>
      </c>
      <c r="G1653" s="41" t="str">
        <f>COMPLEX(COS(-$A1653*'Med(1)'!$B$11),SIN(-$A1653*'Med(1)'!$B$11))</f>
        <v>-0.378598193946458+0.925561131174208i</v>
      </c>
      <c r="H1653" s="41"/>
      <c r="I1653" s="41"/>
      <c r="J1653" s="41"/>
      <c r="K1653" s="41"/>
      <c r="L1653" s="41">
        <f t="shared" si="201"/>
        <v>7.3594941228158199E-4</v>
      </c>
      <c r="M1653" s="41"/>
      <c r="N1653" s="41"/>
    </row>
    <row r="1654" spans="1:14" x14ac:dyDescent="0.25">
      <c r="A1654" s="41">
        <f t="shared" si="198"/>
        <v>1.6519999999999604E-3</v>
      </c>
      <c r="B1654" s="41">
        <f t="shared" si="197"/>
        <v>0.39679604075918401</v>
      </c>
      <c r="C1654" s="41" t="str">
        <f t="shared" si="199"/>
        <v>0.784265533184626+0.620425316584224i</v>
      </c>
      <c r="D1654" s="41" t="str">
        <f>COMPLEX(COS($A1654*'Med(1)'!$B$11),SIN($A1654*'Med(1)'!$B$11))</f>
        <v>-0.31909199414986-0.947723746283412i</v>
      </c>
      <c r="E1654" s="41">
        <f>EXP(-(A1654-$A$1000)*'Med(2)'!$B$10)*$E$1000</f>
        <v>0.99999999999999356</v>
      </c>
      <c r="F1654" s="41" t="str">
        <f t="shared" si="200"/>
        <v>0.337738952395385-0.941239820680604i</v>
      </c>
      <c r="G1654" s="41" t="str">
        <f>COMPLEX(COS(-$A1654*'Med(1)'!$B$11),SIN(-$A1654*'Med(1)'!$B$11))</f>
        <v>-0.31909199414986+0.947723746283412i</v>
      </c>
      <c r="H1654" s="41"/>
      <c r="I1654" s="41"/>
      <c r="J1654" s="41"/>
      <c r="K1654" s="41"/>
      <c r="L1654" s="41">
        <f t="shared" si="201"/>
        <v>8.9628856422626301E-4</v>
      </c>
      <c r="M1654" s="41"/>
      <c r="N1654" s="41"/>
    </row>
    <row r="1655" spans="1:14" x14ac:dyDescent="0.25">
      <c r="A1655" s="41">
        <f t="shared" si="198"/>
        <v>1.6529999999999603E-3</v>
      </c>
      <c r="B1655" s="41">
        <f t="shared" si="197"/>
        <v>0.45425318030006001</v>
      </c>
      <c r="C1655" s="41" t="str">
        <f t="shared" si="199"/>
        <v>0.784265533184626+0.620425316584224i</v>
      </c>
      <c r="D1655" s="41" t="str">
        <f>COMPLEX(COS($A1655*'Med(1)'!$B$11),SIN($A1655*'Med(1)'!$B$11))</f>
        <v>-0.258299161403328-0.966064978776447i</v>
      </c>
      <c r="E1655" s="41">
        <f>EXP(-(A1655-$A$1000)*'Med(2)'!$B$10)*$E$1000</f>
        <v>0.99999999999999356</v>
      </c>
      <c r="F1655" s="41" t="str">
        <f t="shared" si="200"/>
        <v>0.396796040759184-0.917906804658198i</v>
      </c>
      <c r="G1655" s="41" t="str">
        <f>COMPLEX(COS(-$A1655*'Med(1)'!$B$11),SIN(-$A1655*'Med(1)'!$B$11))</f>
        <v>-0.258299161403328+0.966064978776447i</v>
      </c>
      <c r="H1655" s="41"/>
      <c r="I1655" s="41"/>
      <c r="J1655" s="41"/>
      <c r="K1655" s="41"/>
      <c r="L1655" s="41">
        <f t="shared" si="201"/>
        <v>1.05301372891798E-3</v>
      </c>
      <c r="M1655" s="41"/>
      <c r="N1655" s="41"/>
    </row>
    <row r="1656" spans="1:14" x14ac:dyDescent="0.25">
      <c r="A1656" s="41">
        <f t="shared" si="198"/>
        <v>1.6539999999999602E-3</v>
      </c>
      <c r="B1656" s="41">
        <f t="shared" si="197"/>
        <v>0.50987869410259801</v>
      </c>
      <c r="C1656" s="41" t="str">
        <f t="shared" si="199"/>
        <v>0.784265533184626+0.620425316584224i</v>
      </c>
      <c r="D1656" s="41" t="str">
        <f>COMPLEX(COS($A1656*'Med(1)'!$B$11),SIN($A1656*'Med(1)'!$B$11))</f>
        <v>-0.196464822702103-0.980510873698314i</v>
      </c>
      <c r="E1656" s="41">
        <f>EXP(-(A1656-$A$1000)*'Med(2)'!$B$10)*$E$1000</f>
        <v>0.99999999999999356</v>
      </c>
      <c r="F1656" s="41" t="str">
        <f t="shared" si="200"/>
        <v>0.45425318030006-0.890872632976942i</v>
      </c>
      <c r="G1656" s="41" t="str">
        <f>COMPLEX(COS(-$A1656*'Med(1)'!$B$11),SIN(-$A1656*'Med(1)'!$B$11))</f>
        <v>-0.196464822702103+0.980510873698314i</v>
      </c>
      <c r="H1656" s="41"/>
      <c r="I1656" s="41"/>
      <c r="J1656" s="41"/>
      <c r="K1656" s="41"/>
      <c r="L1656" s="41">
        <f t="shared" si="201"/>
        <v>1.20549296395555E-3</v>
      </c>
      <c r="M1656" s="41"/>
      <c r="N1656" s="41"/>
    </row>
    <row r="1657" spans="1:14" x14ac:dyDescent="0.25">
      <c r="A1657" s="41">
        <f t="shared" si="198"/>
        <v>1.6549999999999601E-3</v>
      </c>
      <c r="B1657" s="41">
        <f t="shared" si="197"/>
        <v>0.56344829067645896</v>
      </c>
      <c r="C1657" s="41" t="str">
        <f t="shared" si="199"/>
        <v>0.784265533184626+0.620425316584224i</v>
      </c>
      <c r="D1657" s="41" t="str">
        <f>COMPLEX(COS($A1657*'Med(1)'!$B$11),SIN($A1657*'Med(1)'!$B$11))</f>
        <v>-0.133838304569773-0.991003182754671i</v>
      </c>
      <c r="E1657" s="41">
        <f>EXP(-(A1657-$A$1000)*'Med(2)'!$B$10)*$E$1000</f>
        <v>0.99999999999999356</v>
      </c>
      <c r="F1657" s="41" t="str">
        <f t="shared" si="200"/>
        <v>0.509878694102598-0.860246311994545i</v>
      </c>
      <c r="G1657" s="41" t="str">
        <f>COMPLEX(COS(-$A1657*'Med(1)'!$B$11),SIN(-$A1657*'Med(1)'!$B$11))</f>
        <v>-0.133838304569773+0.991003182754671i</v>
      </c>
      <c r="H1657" s="41"/>
      <c r="I1657" s="41"/>
      <c r="J1657" s="41"/>
      <c r="K1657" s="41"/>
      <c r="L1657" s="41">
        <f t="shared" si="201"/>
        <v>1.3531114472451499E-3</v>
      </c>
      <c r="M1657" s="41"/>
      <c r="N1657" s="41"/>
    </row>
    <row r="1658" spans="1:14" x14ac:dyDescent="0.25">
      <c r="A1658" s="41">
        <f t="shared" si="198"/>
        <v>1.65599999999996E-3</v>
      </c>
      <c r="B1658" s="41">
        <f t="shared" si="197"/>
        <v>0.61474596833771999</v>
      </c>
      <c r="C1658" s="41" t="str">
        <f t="shared" si="199"/>
        <v>0.784265533184626+0.620425316584224i</v>
      </c>
      <c r="D1658" s="41" t="str">
        <f>COMPLEX(COS($A1658*'Med(1)'!$B$11),SIN($A1658*'Med(1)'!$B$11))</f>
        <v>-0.0706721277315671-0.997499599178813i</v>
      </c>
      <c r="E1658" s="41">
        <f>EXP(-(A1658-$A$1000)*'Med(2)'!$B$10)*$E$1000</f>
        <v>0.99999999999999356</v>
      </c>
      <c r="F1658" s="41" t="str">
        <f t="shared" si="200"/>
        <v>0.563448290676459-0.826151332222956i</v>
      </c>
      <c r="G1658" s="41" t="str">
        <f>COMPLEX(COS(-$A1658*'Med(1)'!$B$11),SIN(-$A1658*'Med(1)'!$B$11))</f>
        <v>-0.0706721277315671+0.997499599178813i</v>
      </c>
      <c r="H1658" s="41"/>
      <c r="I1658" s="41"/>
      <c r="J1658" s="41"/>
      <c r="K1658" s="41"/>
      <c r="L1658" s="41">
        <f t="shared" si="201"/>
        <v>1.4952739560669199E-3</v>
      </c>
      <c r="M1658" s="41"/>
      <c r="N1658" s="41"/>
    </row>
    <row r="1659" spans="1:14" x14ac:dyDescent="0.25">
      <c r="A1659" s="41">
        <f t="shared" si="198"/>
        <v>1.6569999999999599E-3</v>
      </c>
      <c r="B1659" s="41">
        <f t="shared" si="197"/>
        <v>0.66356488616418896</v>
      </c>
      <c r="C1659" s="41" t="str">
        <f t="shared" si="199"/>
        <v>0.784265533184626+0.620425316584224i</v>
      </c>
      <c r="D1659" s="41" t="str">
        <f>COMPLEX(COS($A1659*'Med(1)'!$B$11),SIN($A1659*'Med(1)'!$B$11))</f>
        <v>-0.00722098890795118-0.999973928319729i</v>
      </c>
      <c r="E1659" s="41">
        <f>EXP(-(A1659-$A$1000)*'Med(2)'!$B$10)*$E$1000</f>
        <v>0.99999999999999356</v>
      </c>
      <c r="F1659" s="41" t="str">
        <f t="shared" si="200"/>
        <v>0.61474596833772-0.788725170393659i</v>
      </c>
      <c r="G1659" s="41" t="str">
        <f>COMPLEX(COS(-$A1659*'Med(1)'!$B$11),SIN(-$A1659*'Med(1)'!$B$11))</f>
        <v>-0.00722098890795118+0.999973928319729i</v>
      </c>
      <c r="H1659" s="41"/>
      <c r="I1659" s="41"/>
      <c r="J1659" s="41"/>
      <c r="K1659" s="41"/>
      <c r="L1659" s="41">
        <f t="shared" si="201"/>
        <v>1.6314072671140001E-3</v>
      </c>
      <c r="M1659" s="41"/>
      <c r="N1659" s="41"/>
    </row>
    <row r="1660" spans="1:14" x14ac:dyDescent="0.25">
      <c r="A1660" s="41">
        <f t="shared" si="198"/>
        <v>1.6579999999999599E-3</v>
      </c>
      <c r="B1660" s="41">
        <f t="shared" si="197"/>
        <v>0.70970819801303797</v>
      </c>
      <c r="C1660" s="41" t="str">
        <f t="shared" si="199"/>
        <v>0.784265533184626+0.620425316584224i</v>
      </c>
      <c r="D1660" s="41" t="str">
        <f>COMPLEX(COS($A1660*'Med(1)'!$B$11),SIN($A1660*'Med(1)'!$B$11))</f>
        <v>0.0562592661656191-0.998416193263364i</v>
      </c>
      <c r="E1660" s="41">
        <f>EXP(-(A1660-$A$1000)*'Med(2)'!$B$10)*$E$1000</f>
        <v>0.99999999999999356</v>
      </c>
      <c r="F1660" s="41" t="str">
        <f t="shared" si="200"/>
        <v>0.663564886164189-0.748118735128252i</v>
      </c>
      <c r="G1660" s="41" t="str">
        <f>COMPLEX(COS(-$A1660*'Med(1)'!$B$11),SIN(-$A1660*'Med(1)'!$B$11))</f>
        <v>0.0562592661656191+0.998416193263364i</v>
      </c>
      <c r="H1660" s="41"/>
      <c r="I1660" s="41"/>
      <c r="J1660" s="41"/>
      <c r="K1660" s="41"/>
      <c r="L1660" s="41">
        <f t="shared" si="201"/>
        <v>1.7609624678257599E-3</v>
      </c>
      <c r="M1660" s="41"/>
      <c r="N1660" s="41"/>
    </row>
    <row r="1661" spans="1:14" x14ac:dyDescent="0.25">
      <c r="A1661" s="41">
        <f t="shared" si="198"/>
        <v>1.6589999999999598E-3</v>
      </c>
      <c r="B1661" s="41">
        <f t="shared" si="197"/>
        <v>0.75298984623779297</v>
      </c>
      <c r="C1661" s="41" t="str">
        <f t="shared" si="199"/>
        <v>0.784265533184626+0.620425316584224i</v>
      </c>
      <c r="D1661" s="41" t="str">
        <f>COMPLEX(COS($A1661*'Med(1)'!$B$11),SIN($A1661*'Med(1)'!$B$11))</f>
        <v>0.119512674352038-0.992832675061223i</v>
      </c>
      <c r="E1661" s="41">
        <f>EXP(-(A1661-$A$1000)*'Med(2)'!$B$10)*$E$1000</f>
        <v>0.99999999999999356</v>
      </c>
      <c r="F1661" s="41" t="str">
        <f t="shared" si="200"/>
        <v>0.709708198013038-0.704495758449314i</v>
      </c>
      <c r="G1661" s="41" t="str">
        <f>COMPLEX(COS(-$A1661*'Med(1)'!$B$11),SIN(-$A1661*'Med(1)'!$B$11))</f>
        <v>0.119512674352038+0.992832675061223i</v>
      </c>
      <c r="H1661" s="41"/>
      <c r="I1661" s="41"/>
      <c r="J1661" s="41"/>
      <c r="K1661" s="41"/>
      <c r="L1661" s="41">
        <f t="shared" si="201"/>
        <v>1.88341716969631E-3</v>
      </c>
      <c r="M1661" s="41"/>
      <c r="N1661" s="41"/>
    </row>
    <row r="1662" spans="1:14" x14ac:dyDescent="0.25">
      <c r="A1662" s="41">
        <f t="shared" si="198"/>
        <v>1.6599999999999597E-3</v>
      </c>
      <c r="B1662" s="41">
        <f t="shared" si="197"/>
        <v>0.79323531190422303</v>
      </c>
      <c r="C1662" s="41" t="str">
        <f t="shared" si="199"/>
        <v>0.784265533184626+0.620425316584224i</v>
      </c>
      <c r="D1662" s="41" t="str">
        <f>COMPLEX(COS($A1662*'Med(1)'!$B$11),SIN($A1662*'Med(1)'!$B$11))</f>
        <v>0.182284187199274-0.983245887404112i</v>
      </c>
      <c r="E1662" s="41">
        <f>EXP(-(A1662-$A$1000)*'Med(2)'!$B$10)*$E$1000</f>
        <v>0.99999999999999356</v>
      </c>
      <c r="F1662" s="41" t="str">
        <f t="shared" si="200"/>
        <v>0.752989846237793-0.658032135585165i</v>
      </c>
      <c r="G1662" s="41" t="str">
        <f>COMPLEX(COS(-$A1662*'Med(1)'!$B$11),SIN(-$A1662*'Med(1)'!$B$11))</f>
        <v>0.182284187199274+0.983245887404112i</v>
      </c>
      <c r="H1662" s="41"/>
      <c r="I1662" s="41"/>
      <c r="J1662" s="41"/>
      <c r="K1662" s="41"/>
      <c r="L1662" s="41">
        <f t="shared" si="201"/>
        <v>1.9982776146333799E-3</v>
      </c>
      <c r="M1662" s="41"/>
      <c r="N1662" s="41"/>
    </row>
    <row r="1663" spans="1:14" x14ac:dyDescent="0.25">
      <c r="A1663" s="41">
        <f t="shared" si="198"/>
        <v>1.6609999999999596E-3</v>
      </c>
      <c r="B1663" s="41">
        <f t="shared" si="197"/>
        <v>0.83028231848030198</v>
      </c>
      <c r="C1663" s="41" t="str">
        <f t="shared" si="199"/>
        <v>0.784265533184626+0.620425316584224i</v>
      </c>
      <c r="D1663" s="41" t="str">
        <f>COMPLEX(COS($A1663*'Med(1)'!$B$11),SIN($A1663*'Med(1)'!$B$11))</f>
        <v>0.244320699338855-0.96969448584313i</v>
      </c>
      <c r="E1663" s="41">
        <f>EXP(-(A1663-$A$1000)*'Med(2)'!$B$10)*$E$1000</f>
        <v>0.99999999999999356</v>
      </c>
      <c r="F1663" s="41" t="str">
        <f t="shared" si="200"/>
        <v>0.793235311904223-0.608915215730563i</v>
      </c>
      <c r="G1663" s="41" t="str">
        <f>COMPLEX(COS(-$A1663*'Med(1)'!$B$11),SIN(-$A1663*'Med(1)'!$B$11))</f>
        <v>0.244320699338855+0.96969448584313i</v>
      </c>
      <c r="H1663" s="41"/>
      <c r="I1663" s="41"/>
      <c r="J1663" s="41"/>
      <c r="K1663" s="41"/>
      <c r="L1663" s="41">
        <f t="shared" si="201"/>
        <v>2.1050806658744299E-3</v>
      </c>
      <c r="M1663" s="41"/>
      <c r="N1663" s="41"/>
    </row>
    <row r="1664" spans="1:14" x14ac:dyDescent="0.25">
      <c r="A1664" s="41">
        <f t="shared" si="198"/>
        <v>1.6619999999999595E-3</v>
      </c>
      <c r="B1664" s="41">
        <f t="shared" si="197"/>
        <v>0.86398148616261605</v>
      </c>
      <c r="C1664" s="41" t="str">
        <f t="shared" si="199"/>
        <v>0.784265533184626+0.620425316584224i</v>
      </c>
      <c r="D1664" s="41" t="str">
        <f>COMPLEX(COS($A1664*'Med(1)'!$B$11),SIN($A1664*'Med(1)'!$B$11))</f>
        <v>0.305372069049658-0.952233111923929i</v>
      </c>
      <c r="E1664" s="41">
        <f>EXP(-(A1664-$A$1000)*'Med(2)'!$B$10)*$E$1000</f>
        <v>0.99999999999999356</v>
      </c>
      <c r="F1664" s="41" t="str">
        <f t="shared" si="200"/>
        <v>0.830282318480302-0.557343046622959i</v>
      </c>
      <c r="G1664" s="41" t="str">
        <f>COMPLEX(COS(-$A1664*'Med(1)'!$B$11),SIN(-$A1664*'Med(1)'!$B$11))</f>
        <v>0.305372069049658+0.952233111923929i</v>
      </c>
      <c r="H1664" s="41"/>
      <c r="I1664" s="41"/>
      <c r="J1664" s="41"/>
      <c r="K1664" s="41"/>
      <c r="L1664" s="41">
        <f t="shared" si="201"/>
        <v>2.2033956754327001E-3</v>
      </c>
      <c r="M1664" s="41"/>
      <c r="N1664" s="41"/>
    </row>
    <row r="1665" spans="1:14" x14ac:dyDescent="0.25">
      <c r="A1665" s="41">
        <f t="shared" si="198"/>
        <v>1.6629999999999594E-3</v>
      </c>
      <c r="B1665" s="41">
        <f t="shared" si="197"/>
        <v>0.89419693420103297</v>
      </c>
      <c r="C1665" s="41" t="str">
        <f t="shared" si="199"/>
        <v>0.784265533184626+0.620425316584224i</v>
      </c>
      <c r="D1665" s="41" t="str">
        <f>COMPLEX(COS($A1665*'Med(1)'!$B$11),SIN($A1665*'Med(1)'!$B$11))</f>
        <v>0.365192126871627-0.930932172862759i</v>
      </c>
      <c r="E1665" s="41">
        <f>EXP(-(A1665-$A$1000)*'Med(2)'!$B$10)*$E$1000</f>
        <v>0.99999999999999356</v>
      </c>
      <c r="F1665" s="41" t="str">
        <f t="shared" si="200"/>
        <v>0.863981486162616-0.503523575980535i</v>
      </c>
      <c r="G1665" s="41" t="str">
        <f>COMPLEX(COS(-$A1665*'Med(1)'!$B$11),SIN(-$A1665*'Med(1)'!$B$11))</f>
        <v>0.365192126871627+0.930932172862759i</v>
      </c>
      <c r="H1665" s="41"/>
      <c r="I1665" s="41"/>
      <c r="J1665" s="41"/>
      <c r="K1665" s="41"/>
      <c r="L1665" s="41">
        <f t="shared" si="201"/>
        <v>2.2928262205427099E-3</v>
      </c>
      <c r="M1665" s="41"/>
      <c r="N1665" s="41"/>
    </row>
    <row r="1666" spans="1:14" x14ac:dyDescent="0.25">
      <c r="A1666" s="41">
        <f t="shared" si="198"/>
        <v>1.6639999999999593E-3</v>
      </c>
      <c r="B1666" s="41">
        <f t="shared" ref="B1666:B1729" si="202">IMREAL(F1667)</f>
        <v>0.92080682879290798</v>
      </c>
      <c r="C1666" s="41" t="str">
        <f t="shared" si="199"/>
        <v>0.784265533184626+0.620425316584224i</v>
      </c>
      <c r="D1666" s="41" t="str">
        <f>COMPLEX(COS($A1666*'Med(1)'!$B$11),SIN($A1666*'Med(1)'!$B$11))</f>
        <v>0.423539668202728-0.905877557652646i</v>
      </c>
      <c r="E1666" s="41">
        <f>EXP(-(A1666-$A$1000)*'Med(2)'!$B$10)*$E$1000</f>
        <v>0.99999999999999356</v>
      </c>
      <c r="F1666" s="41" t="str">
        <f t="shared" si="200"/>
        <v>0.894196934201033-0.447673813021782i</v>
      </c>
      <c r="G1666" s="41" t="str">
        <f>COMPLEX(COS(-$A1666*'Med(1)'!$B$11),SIN(-$A1666*'Med(1)'!$B$11))</f>
        <v>0.423539668202728+0.905877557652646i</v>
      </c>
      <c r="H1666" s="41"/>
      <c r="I1666" s="41"/>
      <c r="J1666" s="41"/>
      <c r="K1666" s="41"/>
      <c r="L1666" s="41">
        <f t="shared" si="201"/>
        <v>2.3730117021039301E-3</v>
      </c>
      <c r="M1666" s="41"/>
      <c r="N1666" s="41"/>
    </row>
    <row r="1667" spans="1:14" x14ac:dyDescent="0.25">
      <c r="A1667" s="41">
        <f t="shared" ref="A1667:A1730" si="203">A1666+$O$3</f>
        <v>1.6649999999999593E-3</v>
      </c>
      <c r="B1667" s="41">
        <f t="shared" si="202"/>
        <v>0.94370387433757597</v>
      </c>
      <c r="C1667" s="41" t="str">
        <f t="shared" si="199"/>
        <v>0.784265533184626+0.620425316584224i</v>
      </c>
      <c r="D1667" s="41" t="str">
        <f>COMPLEX(COS($A1667*'Med(1)'!$B$11),SIN($A1667*'Med(1)'!$B$11))</f>
        <v>0.480179425876763-0.877170290744427i</v>
      </c>
      <c r="E1667" s="41">
        <f>EXP(-(A1667-$A$1000)*'Med(2)'!$B$10)*$E$1000</f>
        <v>0.99999999999999356</v>
      </c>
      <c r="F1667" s="41" t="str">
        <f t="shared" si="200"/>
        <v>0.920806828792908-0.390018953447567i</v>
      </c>
      <c r="G1667" s="41" t="str">
        <f>COMPLEX(COS(-$A1667*'Med(1)'!$B$11),SIN(-$A1667*'Med(1)'!$B$11))</f>
        <v>0.480179425876763+0.877170290744427i</v>
      </c>
      <c r="H1667" s="41"/>
      <c r="I1667" s="41"/>
      <c r="J1667" s="41"/>
      <c r="K1667" s="41"/>
      <c r="L1667" s="41">
        <f t="shared" si="201"/>
        <v>2.4436287986775102E-3</v>
      </c>
      <c r="M1667" s="41"/>
      <c r="N1667" s="41"/>
    </row>
    <row r="1668" spans="1:14" x14ac:dyDescent="0.25">
      <c r="A1668" s="41">
        <f t="shared" si="203"/>
        <v>1.6659999999999592E-3</v>
      </c>
      <c r="B1668" s="41">
        <f t="shared" si="202"/>
        <v>0.96279574607041396</v>
      </c>
      <c r="C1668" s="41" t="str">
        <f t="shared" si="199"/>
        <v>0.784265533184626+0.620425316584224i</v>
      </c>
      <c r="D1668" s="41" t="str">
        <f>COMPLEX(COS($A1668*'Med(1)'!$B$11),SIN($A1668*'Med(1)'!$B$11))</f>
        <v>0.534883018800368-0.84492612469908i</v>
      </c>
      <c r="E1668" s="41">
        <f>EXP(-(A1668-$A$1000)*'Med(2)'!$B$10)*$E$1000</f>
        <v>0.99999999999999356</v>
      </c>
      <c r="F1668" s="41" t="str">
        <f t="shared" si="200"/>
        <v>0.943703874337576-0.330791471413998i</v>
      </c>
      <c r="G1668" s="41" t="str">
        <f>COMPLEX(COS(-$A1668*'Med(1)'!$B$11),SIN(-$A1668*'Med(1)'!$B$11))</f>
        <v>0.534883018800368+0.84492612469908i</v>
      </c>
      <c r="H1668" s="41"/>
      <c r="I1668" s="41"/>
      <c r="J1668" s="41"/>
      <c r="K1668" s="41"/>
      <c r="L1668" s="41">
        <f t="shared" si="201"/>
        <v>2.50439277017295E-3</v>
      </c>
      <c r="M1668" s="41"/>
      <c r="N1668" s="41"/>
    </row>
    <row r="1669" spans="1:14" x14ac:dyDescent="0.25">
      <c r="A1669" s="41">
        <f t="shared" si="203"/>
        <v>1.6669999999999591E-3</v>
      </c>
      <c r="B1669" s="41">
        <f t="shared" si="202"/>
        <v>0.97800546233191099</v>
      </c>
      <c r="C1669" s="41" t="str">
        <f t="shared" si="199"/>
        <v>0.784265533184626+0.620425316584224i</v>
      </c>
      <c r="D1669" s="41" t="str">
        <f>COMPLEX(COS($A1669*'Med(1)'!$B$11),SIN($A1669*'Med(1)'!$B$11))</f>
        <v>0.587429872824327-0.809275073453764i</v>
      </c>
      <c r="E1669" s="41">
        <f>EXP(-(A1669-$A$1000)*'Med(2)'!$B$10)*$E$1000</f>
        <v>0.99999999999999356</v>
      </c>
      <c r="F1669" s="41" t="str">
        <f t="shared" si="200"/>
        <v>0.962795746070414-0.270230182157179i</v>
      </c>
      <c r="G1669" s="41" t="str">
        <f>COMPLEX(COS(-$A1669*'Med(1)'!$B$11),SIN(-$A1669*'Med(1)'!$B$11))</f>
        <v>0.587429872824327+0.809275073453764i</v>
      </c>
      <c r="H1669" s="41"/>
      <c r="I1669" s="41"/>
      <c r="J1669" s="41"/>
      <c r="K1669" s="41"/>
      <c r="L1669" s="41">
        <f t="shared" si="201"/>
        <v>2.5550586059684701E-3</v>
      </c>
      <c r="M1669" s="41"/>
      <c r="N1669" s="41"/>
    </row>
    <row r="1670" spans="1:14" x14ac:dyDescent="0.25">
      <c r="A1670" s="41">
        <f t="shared" si="203"/>
        <v>1.667999999999959E-3</v>
      </c>
      <c r="B1670" s="41">
        <f t="shared" si="202"/>
        <v>0.98927169497074896</v>
      </c>
      <c r="C1670" s="41" t="str">
        <f t="shared" si="199"/>
        <v>0.784265533184626+0.620425316584224i</v>
      </c>
      <c r="D1670" s="41" t="str">
        <f>COMPLEX(COS($A1670*'Med(1)'!$B$11),SIN($A1670*'Med(1)'!$B$11))</f>
        <v>0.637608110135839-0.770360888083633i</v>
      </c>
      <c r="E1670" s="41">
        <f>EXP(-(A1670-$A$1000)*'Med(2)'!$B$10)*$E$1000</f>
        <v>0.99999999999999356</v>
      </c>
      <c r="F1670" s="41" t="str">
        <f t="shared" si="200"/>
        <v>0.978005462331911-0.208579279049794i</v>
      </c>
      <c r="G1670" s="41" t="str">
        <f>COMPLEX(COS(-$A1670*'Med(1)'!$B$11),SIN(-$A1670*'Med(1)'!$B$11))</f>
        <v>0.637608110135839+0.770360888083633i</v>
      </c>
      <c r="H1670" s="41"/>
      <c r="I1670" s="41"/>
      <c r="J1670" s="41"/>
      <c r="K1670" s="41"/>
      <c r="L1670" s="41">
        <f t="shared" si="201"/>
        <v>2.5954220128352901E-3</v>
      </c>
      <c r="M1670" s="41"/>
      <c r="N1670" s="41"/>
    </row>
    <row r="1671" spans="1:14" x14ac:dyDescent="0.25">
      <c r="A1671" s="41">
        <f t="shared" si="203"/>
        <v>1.6689999999999589E-3</v>
      </c>
      <c r="B1671" s="41">
        <f t="shared" si="202"/>
        <v>0.99654901662930095</v>
      </c>
      <c r="C1671" s="41" t="str">
        <f t="shared" si="199"/>
        <v>0.784265533184626+0.620425316584224i</v>
      </c>
      <c r="D1671" s="41" t="str">
        <f>COMPLEX(COS($A1671*'Med(1)'!$B$11),SIN($A1671*'Med(1)'!$B$11))</f>
        <v>0.68521540358575-0.728340477173154i</v>
      </c>
      <c r="E1671" s="41">
        <f>EXP(-(A1671-$A$1000)*'Med(2)'!$B$10)*$E$1000</f>
        <v>0.99999999999999345</v>
      </c>
      <c r="F1671" s="41" t="str">
        <f t="shared" si="200"/>
        <v>0.989271694970749-0.146087348972071i</v>
      </c>
      <c r="G1671" s="41" t="str">
        <f>COMPLEX(COS(-$A1671*'Med(1)'!$B$11),SIN(-$A1671*'Med(1)'!$B$11))</f>
        <v>0.68521540358575+0.728340477173154i</v>
      </c>
      <c r="H1671" s="41"/>
      <c r="I1671" s="41"/>
      <c r="J1671" s="41"/>
      <c r="K1671" s="41"/>
      <c r="L1671" s="41">
        <f t="shared" si="201"/>
        <v>2.6253202386824601E-3</v>
      </c>
      <c r="M1671" s="41"/>
      <c r="N1671" s="41"/>
    </row>
    <row r="1672" spans="1:14" x14ac:dyDescent="0.25">
      <c r="A1672" s="41">
        <f t="shared" si="203"/>
        <v>1.6699999999999588E-3</v>
      </c>
      <c r="B1672" s="41">
        <f t="shared" si="202"/>
        <v>0.999808083914419</v>
      </c>
      <c r="C1672" s="41" t="str">
        <f t="shared" si="199"/>
        <v>0.784265533184626+0.620425316584224i</v>
      </c>
      <c r="D1672" s="41" t="str">
        <f>COMPLEX(COS($A1672*'Med(1)'!$B$11),SIN($A1672*'Med(1)'!$B$11))</f>
        <v>0.730059792505882-0.683383274134119i</v>
      </c>
      <c r="E1672" s="41">
        <f>EXP(-(A1672-$A$1000)*'Med(2)'!$B$10)*$E$1000</f>
        <v>0.99999999999999345</v>
      </c>
      <c r="F1672" s="41" t="str">
        <f t="shared" si="200"/>
        <v>0.996549016629301-0.0830063699673755i</v>
      </c>
      <c r="G1672" s="41" t="str">
        <f>COMPLEX(COS(-$A1672*'Med(1)'!$B$11),SIN(-$A1672*'Med(1)'!$B$11))</f>
        <v>0.730059792505882+0.683383274134119i</v>
      </c>
      <c r="H1672" s="41"/>
      <c r="I1672" s="41"/>
      <c r="J1672" s="41"/>
      <c r="K1672" s="41"/>
      <c r="L1672" s="41">
        <f t="shared" si="201"/>
        <v>2.6446327288009198E-3</v>
      </c>
      <c r="M1672" s="41"/>
      <c r="N1672" s="41"/>
    </row>
    <row r="1673" spans="1:14" x14ac:dyDescent="0.25">
      <c r="A1673" s="41">
        <f t="shared" si="203"/>
        <v>1.6709999999999588E-3</v>
      </c>
      <c r="B1673" s="41">
        <f t="shared" si="202"/>
        <v>0.99903575571498004</v>
      </c>
      <c r="C1673" s="41" t="str">
        <f t="shared" si="199"/>
        <v>0.784265533184626+0.620425316584224i</v>
      </c>
      <c r="D1673" s="41" t="str">
        <f>COMPLEX(COS($A1673*'Med(1)'!$B$11),SIN($A1673*'Med(1)'!$B$11))</f>
        <v>0.771960456726917-0.635670554021475i</v>
      </c>
      <c r="E1673" s="41">
        <f>EXP(-(A1673-$A$1000)*'Med(2)'!$B$10)*$E$1000</f>
        <v>0.99999999999999345</v>
      </c>
      <c r="F1673" s="41" t="str">
        <f t="shared" si="200"/>
        <v>0.999808083914419-0.019590695224119i</v>
      </c>
      <c r="G1673" s="41" t="str">
        <f>COMPLEX(COS(-$A1673*'Med(1)'!$B$11),SIN(-$A1673*'Med(1)'!$B$11))</f>
        <v>0.771960456726917+0.635670554021475i</v>
      </c>
      <c r="H1673" s="41"/>
      <c r="I1673" s="41"/>
      <c r="J1673" s="41"/>
      <c r="K1673" s="41"/>
      <c r="L1673" s="41">
        <f t="shared" si="201"/>
        <v>2.6532816119604701E-3</v>
      </c>
      <c r="M1673" s="41"/>
      <c r="N1673" s="41"/>
    </row>
    <row r="1674" spans="1:14" x14ac:dyDescent="0.25">
      <c r="A1674" s="41">
        <f t="shared" si="203"/>
        <v>1.6719999999999587E-3</v>
      </c>
      <c r="B1674" s="41">
        <f t="shared" si="202"/>
        <v>0.99423514618905395</v>
      </c>
      <c r="C1674" s="41" t="str">
        <f t="shared" si="199"/>
        <v>0.784265533184626+0.620425316584224i</v>
      </c>
      <c r="D1674" s="41" t="str">
        <f>COMPLEX(COS($A1674*'Med(1)'!$B$11),SIN($A1674*'Med(1)'!$B$11))</f>
        <v>0.810748445675992-0.585394702601556i</v>
      </c>
      <c r="E1674" s="41">
        <f>EXP(-(A1674-$A$1000)*'Med(2)'!$B$10)*$E$1000</f>
        <v>0.99999999999999345</v>
      </c>
      <c r="F1674" s="41" t="str">
        <f t="shared" si="200"/>
        <v>0.99903575571498+0.04390397251943i</v>
      </c>
      <c r="G1674" s="41" t="str">
        <f>COMPLEX(COS(-$A1674*'Med(1)'!$B$11),SIN(-$A1674*'Med(1)'!$B$11))</f>
        <v>0.810748445675992+0.585394702601556i</v>
      </c>
      <c r="H1674" s="41"/>
      <c r="I1674" s="41"/>
      <c r="J1674" s="41"/>
      <c r="K1674" s="41"/>
      <c r="L1674" s="41">
        <f t="shared" si="201"/>
        <v>2.6512320143997499E-3</v>
      </c>
      <c r="M1674" s="41"/>
      <c r="N1674" s="41"/>
    </row>
    <row r="1675" spans="1:14" x14ac:dyDescent="0.25">
      <c r="A1675" s="41">
        <f t="shared" si="203"/>
        <v>1.6729999999999586E-3</v>
      </c>
      <c r="B1675" s="41">
        <f t="shared" si="202"/>
        <v>0.98542561220710101</v>
      </c>
      <c r="C1675" s="41" t="str">
        <f t="shared" si="199"/>
        <v>0.784265533184626+0.620425316584224i</v>
      </c>
      <c r="D1675" s="41" t="str">
        <f>COMPLEX(COS($A1675*'Med(1)'!$B$11),SIN($A1675*'Med(1)'!$B$11))</f>
        <v>0.846267359613975-0.532758440620128i</v>
      </c>
      <c r="E1675" s="41">
        <f>EXP(-(A1675-$A$1000)*'Med(2)'!$B$10)*$E$1000</f>
        <v>0.99999999999999345</v>
      </c>
      <c r="F1675" s="41" t="str">
        <f t="shared" si="200"/>
        <v>0.994235146189054+0.10722161201184i</v>
      </c>
      <c r="G1675" s="41" t="str">
        <f>COMPLEX(COS(-$A1675*'Med(1)'!$B$11),SIN(-$A1675*'Med(1)'!$B$11))</f>
        <v>0.846267359613975+0.532758440620128i</v>
      </c>
      <c r="H1675" s="41"/>
      <c r="I1675" s="41"/>
      <c r="J1675" s="41"/>
      <c r="K1675" s="41"/>
      <c r="L1675" s="41">
        <f t="shared" si="201"/>
        <v>2.6384922004431899E-3</v>
      </c>
      <c r="M1675" s="41"/>
      <c r="N1675" s="41"/>
    </row>
    <row r="1676" spans="1:14" x14ac:dyDescent="0.25">
      <c r="A1676" s="41">
        <f t="shared" si="203"/>
        <v>1.6739999999999585E-3</v>
      </c>
      <c r="B1676" s="41">
        <f t="shared" si="202"/>
        <v>0.97264267530179405</v>
      </c>
      <c r="C1676" s="41" t="str">
        <f t="shared" si="199"/>
        <v>0.784265533184626+0.620425316584224i</v>
      </c>
      <c r="D1676" s="41" t="str">
        <f>COMPLEX(COS($A1676*'Med(1)'!$B$11),SIN($A1676*'Med(1)'!$B$11))</f>
        <v>0.878373980265719-0.477974006398004i</v>
      </c>
      <c r="E1676" s="41">
        <f>EXP(-(A1676-$A$1000)*'Med(2)'!$B$10)*$E$1000</f>
        <v>0.99999999999999345</v>
      </c>
      <c r="F1676" s="41" t="str">
        <f t="shared" si="200"/>
        <v>0.985425612207101+0.17010691580958i</v>
      </c>
      <c r="G1676" s="41" t="str">
        <f>COMPLEX(COS(-$A1676*'Med(1)'!$B$11),SIN(-$A1676*'Med(1)'!$B$11))</f>
        <v>0.878373980265719+0.477974006398004i</v>
      </c>
      <c r="H1676" s="41"/>
      <c r="I1676" s="41"/>
      <c r="J1676" s="41"/>
      <c r="K1676" s="41"/>
      <c r="L1676" s="41">
        <f t="shared" si="201"/>
        <v>2.6151135391777702E-3</v>
      </c>
      <c r="M1676" s="41"/>
      <c r="N1676" s="41"/>
    </row>
    <row r="1677" spans="1:14" x14ac:dyDescent="0.25">
      <c r="A1677" s="41">
        <f t="shared" si="203"/>
        <v>1.6749999999999584E-3</v>
      </c>
      <c r="B1677" s="41">
        <f t="shared" si="202"/>
        <v>0.95593787843917599</v>
      </c>
      <c r="C1677" s="41" t="str">
        <f t="shared" si="199"/>
        <v>0.784265533184626+0.620425316584224i</v>
      </c>
      <c r="D1677" s="41" t="str">
        <f>COMPLEX(COS($A1677*'Med(1)'!$B$11),SIN($A1677*'Med(1)'!$B$11))</f>
        <v>0.906938848300359-0.42126230005024i</v>
      </c>
      <c r="E1677" s="41">
        <f>EXP(-(A1677-$A$1000)*'Med(2)'!$B$10)*$E$1000</f>
        <v>0.99999999999999345</v>
      </c>
      <c r="F1677" s="41" t="str">
        <f t="shared" si="200"/>
        <v>0.972642675301794+0.232306319719797i</v>
      </c>
      <c r="G1677" s="41" t="str">
        <f>COMPLEX(COS(-$A1677*'Med(1)'!$B$11),SIN(-$A1677*'Med(1)'!$B$11))</f>
        <v>0.906938848300359+0.42126230005024i</v>
      </c>
      <c r="H1677" s="41"/>
      <c r="I1677" s="41"/>
      <c r="J1677" s="41"/>
      <c r="K1677" s="41"/>
      <c r="L1677" s="41">
        <f t="shared" si="201"/>
        <v>2.5811902973242899E-3</v>
      </c>
      <c r="M1677" s="41"/>
      <c r="N1677" s="41"/>
    </row>
    <row r="1678" spans="1:14" x14ac:dyDescent="0.25">
      <c r="A1678" s="41">
        <f t="shared" si="203"/>
        <v>1.6759999999999583E-3</v>
      </c>
      <c r="B1678" s="41">
        <f t="shared" si="202"/>
        <v>0.93537857818869596</v>
      </c>
      <c r="C1678" s="41" t="str">
        <f t="shared" si="199"/>
        <v>0.784265533184626+0.620425316584224i</v>
      </c>
      <c r="D1678" s="41" t="str">
        <f>COMPLEX(COS($A1678*'Med(1)'!$B$11),SIN($A1678*'Med(1)'!$B$11))</f>
        <v>0.931846785333307-0.3628519927794i</v>
      </c>
      <c r="E1678" s="41">
        <f>EXP(-(A1678-$A$1000)*'Med(2)'!$B$10)*$E$1000</f>
        <v>0.99999999999999345</v>
      </c>
      <c r="F1678" s="41" t="str">
        <f t="shared" si="200"/>
        <v>0.955937878439176+0.293569025214166i</v>
      </c>
      <c r="G1678" s="41" t="str">
        <f>COMPLEX(COS(-$A1678*'Med(1)'!$B$11),SIN(-$A1678*'Med(1)'!$B$11))</f>
        <v>0.931846785333307+0.3628519927794i</v>
      </c>
      <c r="H1678" s="41"/>
      <c r="I1678" s="41"/>
      <c r="J1678" s="41"/>
      <c r="K1678" s="41"/>
      <c r="L1678" s="41">
        <f t="shared" si="201"/>
        <v>2.5368592591378499E-3</v>
      </c>
      <c r="M1678" s="41"/>
      <c r="N1678" s="41"/>
    </row>
    <row r="1679" spans="1:14" x14ac:dyDescent="0.25">
      <c r="A1679" s="41">
        <f t="shared" si="203"/>
        <v>1.6769999999999583E-3</v>
      </c>
      <c r="B1679" s="41">
        <f t="shared" si="202"/>
        <v>0.91104767313012303</v>
      </c>
      <c r="C1679" s="41" t="str">
        <f t="shared" si="199"/>
        <v>0.784265533184626+0.620425316584224i</v>
      </c>
      <c r="D1679" s="41" t="str">
        <f>COMPLEX(COS($A1679*'Med(1)'!$B$11),SIN($A1679*'Med(1)'!$B$11))</f>
        <v>0.952997358344967-0.302978604834589i</v>
      </c>
      <c r="E1679" s="41">
        <f>EXP(-(A1679-$A$1000)*'Med(2)'!$B$10)*$E$1000</f>
        <v>0.99999999999999345</v>
      </c>
      <c r="F1679" s="41" t="str">
        <f t="shared" si="200"/>
        <v>0.935378578188696+0.35364801069097i</v>
      </c>
      <c r="G1679" s="41" t="str">
        <f>COMPLEX(COS(-$A1679*'Med(1)'!$B$11),SIN(-$A1679*'Med(1)'!$B$11))</f>
        <v>0.952997358344967+0.302978604834589i</v>
      </c>
      <c r="H1679" s="41"/>
      <c r="I1679" s="41"/>
      <c r="J1679" s="41"/>
      <c r="K1679" s="41"/>
      <c r="L1679" s="41">
        <f t="shared" si="201"/>
        <v>2.4822991748706699E-3</v>
      </c>
      <c r="M1679" s="41"/>
      <c r="N1679" s="41"/>
    </row>
    <row r="1680" spans="1:14" x14ac:dyDescent="0.25">
      <c r="A1680" s="41">
        <f t="shared" si="203"/>
        <v>1.6779999999999582E-3</v>
      </c>
      <c r="B1680" s="41">
        <f t="shared" si="202"/>
        <v>0.88304326959242097</v>
      </c>
      <c r="C1680" s="41" t="str">
        <f t="shared" si="199"/>
        <v>0.784265533184626+0.620425316584224i</v>
      </c>
      <c r="D1680" s="41" t="str">
        <f>COMPLEX(COS($A1680*'Med(1)'!$B$11),SIN($A1680*'Med(1)'!$B$11))</f>
        <v>0.970305284643684-0.241883555853926i</v>
      </c>
      <c r="E1680" s="41">
        <f>EXP(-(A1680-$A$1000)*'Med(2)'!$B$10)*$E$1000</f>
        <v>0.99999999999999345</v>
      </c>
      <c r="F1680" s="41" t="str">
        <f t="shared" si="200"/>
        <v>0.911047673130123+0.412301027508029i</v>
      </c>
      <c r="G1680" s="41" t="str">
        <f>COMPLEX(COS(-$A1680*'Med(1)'!$B$11),SIN(-$A1680*'Med(1)'!$B$11))</f>
        <v>0.970305284643684+0.241883555853926i</v>
      </c>
      <c r="H1680" s="41"/>
      <c r="I1680" s="41"/>
      <c r="J1680" s="41"/>
      <c r="K1680" s="41"/>
      <c r="L1680" s="41">
        <f t="shared" si="201"/>
        <v>2.4177300400207999E-3</v>
      </c>
      <c r="M1680" s="41"/>
      <c r="N1680" s="41"/>
    </row>
    <row r="1681" spans="1:14" x14ac:dyDescent="0.25">
      <c r="A1681" s="41">
        <f t="shared" si="203"/>
        <v>1.6789999999999581E-3</v>
      </c>
      <c r="B1681" s="41">
        <f t="shared" si="202"/>
        <v>0.85147828607244702</v>
      </c>
      <c r="C1681" s="41" t="str">
        <f t="shared" si="199"/>
        <v>0.784265533184626+0.620425316584224i</v>
      </c>
      <c r="D1681" s="41" t="str">
        <f>COMPLEX(COS($A1681*'Med(1)'!$B$11),SIN($A1681*'Med(1)'!$B$11))</f>
        <v>0.983700775739998-0.179813191419667i</v>
      </c>
      <c r="E1681" s="41">
        <f>EXP(-(A1681-$A$1000)*'Med(2)'!$B$10)*$E$1000</f>
        <v>0.99999999999999345</v>
      </c>
      <c r="F1681" s="41" t="str">
        <f t="shared" si="200"/>
        <v>0.883043269592421+0.469291576770258i</v>
      </c>
      <c r="G1681" s="41" t="str">
        <f>COMPLEX(COS(-$A1681*'Med(1)'!$B$11),SIN(-$A1681*'Med(1)'!$B$11))</f>
        <v>0.983700775739998+0.179813191419667i</v>
      </c>
      <c r="H1681" s="41"/>
      <c r="I1681" s="41"/>
      <c r="J1681" s="41"/>
      <c r="K1681" s="41"/>
      <c r="L1681" s="41">
        <f t="shared" si="201"/>
        <v>2.3434122082729302E-3</v>
      </c>
      <c r="M1681" s="41"/>
      <c r="N1681" s="41"/>
    </row>
    <row r="1682" spans="1:14" x14ac:dyDescent="0.25">
      <c r="A1682" s="41">
        <f t="shared" si="203"/>
        <v>1.679999999999958E-3</v>
      </c>
      <c r="B1682" s="41">
        <f t="shared" si="202"/>
        <v>0.81647999792841597</v>
      </c>
      <c r="C1682" s="41" t="str">
        <f t="shared" si="199"/>
        <v>0.784265533184626+0.620425316584224i</v>
      </c>
      <c r="D1682" s="41" t="str">
        <f>COMPLEX(COS($A1682*'Med(1)'!$B$11),SIN($A1682*'Med(1)'!$B$11))</f>
        <v>0.993129818745643-0.117017789751161i</v>
      </c>
      <c r="E1682" s="41">
        <f>EXP(-(A1682-$A$1000)*'Med(2)'!$B$10)*$E$1000</f>
        <v>0.99999999999999345</v>
      </c>
      <c r="F1682" s="41" t="str">
        <f t="shared" si="200"/>
        <v>0.851478286072447+0.524389862933214i</v>
      </c>
      <c r="G1682" s="41" t="str">
        <f>COMPLEX(COS(-$A1682*'Med(1)'!$B$11),SIN(-$A1682*'Med(1)'!$B$11))</f>
        <v>0.993129818745643+0.117017789751161i</v>
      </c>
      <c r="H1682" s="41"/>
      <c r="I1682" s="41"/>
      <c r="J1682" s="41"/>
      <c r="K1682" s="41"/>
      <c r="L1682" s="41">
        <f t="shared" si="201"/>
        <v>2.25964534170842E-3</v>
      </c>
      <c r="M1682" s="41"/>
      <c r="N1682" s="41"/>
    </row>
    <row r="1683" spans="1:14" x14ac:dyDescent="0.25">
      <c r="A1683" s="41">
        <f t="shared" si="203"/>
        <v>1.6809999999999579E-3</v>
      </c>
      <c r="B1683" s="41">
        <f t="shared" si="202"/>
        <v>0.77818952418413201</v>
      </c>
      <c r="C1683" s="41" t="str">
        <f t="shared" si="199"/>
        <v>0.784265533184626+0.620425316584224i</v>
      </c>
      <c r="D1683" s="41" t="str">
        <f>COMPLEX(COS($A1683*'Med(1)'!$B$11),SIN($A1683*'Med(1)'!$B$11))</f>
        <v>0.998554394162671-0.0537505525406079i</v>
      </c>
      <c r="E1683" s="41">
        <f>EXP(-(A1683-$A$1000)*'Med(2)'!$B$10)*$E$1000</f>
        <v>0.99999999999999345</v>
      </c>
      <c r="F1683" s="41" t="str">
        <f t="shared" si="200"/>
        <v>0.816479997928416+0.577373720377711i</v>
      </c>
      <c r="G1683" s="41" t="str">
        <f>COMPLEX(COS(-$A1683*'Med(1)'!$B$11),SIN(-$A1683*'Med(1)'!$B$11))</f>
        <v>0.998554394162671+0.0537505525406079i</v>
      </c>
      <c r="H1683" s="41"/>
      <c r="I1683" s="41"/>
      <c r="J1683" s="41"/>
      <c r="K1683" s="41"/>
      <c r="L1683" s="41">
        <f t="shared" si="201"/>
        <v>2.1667672025168601E-3</v>
      </c>
      <c r="M1683" s="41"/>
      <c r="N1683" s="41"/>
    </row>
    <row r="1684" spans="1:14" x14ac:dyDescent="0.25">
      <c r="A1684" s="41">
        <f t="shared" si="203"/>
        <v>1.6819999999999578E-3</v>
      </c>
      <c r="B1684" s="41">
        <f t="shared" si="202"/>
        <v>0.73676125851317698</v>
      </c>
      <c r="C1684" s="41" t="str">
        <f t="shared" si="199"/>
        <v>0.784265533184626+0.620425316584224i</v>
      </c>
      <c r="D1684" s="41" t="str">
        <f>COMPLEX(COS($A1684*'Med(1)'!$B$11),SIN($A1684*'Med(1)'!$B$11))</f>
        <v>0.999952629184498+0.00973341599897785i</v>
      </c>
      <c r="E1684" s="41">
        <f>EXP(-(A1684-$A$1000)*'Med(2)'!$B$10)*$E$1000</f>
        <v>0.99999999999999345</v>
      </c>
      <c r="F1684" s="41" t="str">
        <f t="shared" si="200"/>
        <v>0.778189524184132+0.628029509219161i</v>
      </c>
      <c r="G1684" s="41" t="str">
        <f>COMPLEX(COS(-$A1684*'Med(1)'!$B$11),SIN(-$A1684*'Med(1)'!$B$11))</f>
        <v>0.999952629184498-0.00973341599897785i</v>
      </c>
      <c r="H1684" s="41"/>
      <c r="I1684" s="41"/>
      <c r="J1684" s="41"/>
      <c r="K1684" s="41"/>
      <c r="L1684" s="41">
        <f t="shared" si="201"/>
        <v>2.0651522910818498E-3</v>
      </c>
      <c r="M1684" s="41"/>
      <c r="N1684" s="41"/>
    </row>
    <row r="1685" spans="1:14" x14ac:dyDescent="0.25">
      <c r="A1685" s="41">
        <f t="shared" si="203"/>
        <v>1.6829999999999578E-3</v>
      </c>
      <c r="B1685" s="41">
        <f t="shared" si="202"/>
        <v>0.69236224669747404</v>
      </c>
      <c r="C1685" s="41" t="str">
        <f t="shared" si="199"/>
        <v>0.784265533184626+0.620425316584224i</v>
      </c>
      <c r="D1685" s="41" t="str">
        <f>COMPLEX(COS($A1685*'Med(1)'!$B$11),SIN($A1685*'Med(1)'!$B$11))</f>
        <v>0.997318885890763+0.0731781377571673i</v>
      </c>
      <c r="E1685" s="41">
        <f>EXP(-(A1685-$A$1000)*'Med(2)'!$B$10)*$E$1000</f>
        <v>0.99999999999999345</v>
      </c>
      <c r="F1685" s="41" t="str">
        <f t="shared" si="200"/>
        <v>0.736761258513177+0.67615297673978i</v>
      </c>
      <c r="G1685" s="41" t="str">
        <f>COMPLEX(COS(-$A1685*'Med(1)'!$B$11),SIN(-$A1685*'Med(1)'!$B$11))</f>
        <v>0.997318885890763-0.0731781377571673i</v>
      </c>
      <c r="H1685" s="41"/>
      <c r="I1685" s="41"/>
      <c r="J1685" s="41"/>
      <c r="K1685" s="41"/>
      <c r="L1685" s="41">
        <f t="shared" si="201"/>
        <v>1.9552103359320198E-3</v>
      </c>
      <c r="M1685" s="41"/>
      <c r="N1685" s="41"/>
    </row>
    <row r="1686" spans="1:14" x14ac:dyDescent="0.25">
      <c r="A1686" s="41">
        <f t="shared" si="203"/>
        <v>1.6839999999999577E-3</v>
      </c>
      <c r="B1686" s="41">
        <f t="shared" si="202"/>
        <v>0.64517151307044096</v>
      </c>
      <c r="C1686" s="41" t="str">
        <f t="shared" si="199"/>
        <v>0.784265533184626+0.620425316584224i</v>
      </c>
      <c r="D1686" s="41" t="str">
        <f>COMPLEX(COS($A1686*'Med(1)'!$B$11),SIN($A1686*'Med(1)'!$B$11))</f>
        <v>0.990663783980377+0.136327792873213i</v>
      </c>
      <c r="E1686" s="41">
        <f>EXP(-(A1686-$A$1000)*'Med(2)'!$B$10)*$E$1000</f>
        <v>0.99999999999999345</v>
      </c>
      <c r="F1686" s="41" t="str">
        <f t="shared" si="200"/>
        <v>0.692362246697474+0.72155008097014i</v>
      </c>
      <c r="G1686" s="41" t="str">
        <f>COMPLEX(COS(-$A1686*'Med(1)'!$B$11),SIN(-$A1686*'Med(1)'!$B$11))</f>
        <v>0.990663783980377-0.136327792873213i</v>
      </c>
      <c r="H1686" s="41"/>
      <c r="I1686" s="41"/>
      <c r="J1686" s="41"/>
      <c r="K1686" s="41"/>
      <c r="L1686" s="41">
        <f t="shared" si="201"/>
        <v>1.8373846416461701E-3</v>
      </c>
      <c r="M1686" s="41"/>
      <c r="N1686" s="41"/>
    </row>
    <row r="1687" spans="1:14" x14ac:dyDescent="0.25">
      <c r="A1687" s="41">
        <f t="shared" si="203"/>
        <v>1.6849999999999576E-3</v>
      </c>
      <c r="B1687" s="41">
        <f t="shared" si="202"/>
        <v>0.59537933866051995</v>
      </c>
      <c r="C1687" s="41" t="str">
        <f t="shared" si="199"/>
        <v>0.784265533184626+0.620425316584224i</v>
      </c>
      <c r="D1687" s="41" t="str">
        <f>COMPLEX(COS($A1687*'Med(1)'!$B$11),SIN($A1687*'Med(1)'!$B$11))</f>
        <v>0.980014157951104+0.198927751244989i</v>
      </c>
      <c r="E1687" s="41">
        <f>EXP(-(A1687-$A$1000)*'Med(2)'!$B$10)*$E$1000</f>
        <v>0.99999999999999345</v>
      </c>
      <c r="F1687" s="41" t="str">
        <f t="shared" si="200"/>
        <v>0.645171513070441+0.764037773099201i</v>
      </c>
      <c r="G1687" s="41" t="str">
        <f>COMPLEX(COS(-$A1687*'Med(1)'!$B$11),SIN(-$A1687*'Med(1)'!$B$11))</f>
        <v>0.980014157951104-0.198927751244989i</v>
      </c>
      <c r="H1687" s="41"/>
      <c r="I1687" s="41"/>
      <c r="J1687" s="41"/>
      <c r="K1687" s="41"/>
      <c r="L1687" s="41">
        <f t="shared" si="201"/>
        <v>1.7121503013742801E-3</v>
      </c>
      <c r="M1687" s="41"/>
      <c r="N1687" s="41"/>
    </row>
    <row r="1688" spans="1:14" x14ac:dyDescent="0.25">
      <c r="A1688" s="41">
        <f t="shared" si="203"/>
        <v>1.6859999999999575E-3</v>
      </c>
      <c r="B1688" s="41">
        <f t="shared" si="202"/>
        <v>0.54318649394587504</v>
      </c>
      <c r="C1688" s="41" t="str">
        <f t="shared" si="199"/>
        <v>0.784265533184626+0.620425316584224i</v>
      </c>
      <c r="D1688" s="41" t="str">
        <f>COMPLEX(COS($A1688*'Med(1)'!$B$11),SIN($A1688*'Med(1)'!$B$11))</f>
        <v>0.965412948898319+0.260725599240758i</v>
      </c>
      <c r="E1688" s="41">
        <f>EXP(-(A1688-$A$1000)*'Med(2)'!$B$10)*$E$1000</f>
        <v>0.99999999999999345</v>
      </c>
      <c r="F1688" s="41" t="str">
        <f t="shared" si="200"/>
        <v>0.59537933866052+0.803444735558178i</v>
      </c>
      <c r="G1688" s="41" t="str">
        <f>COMPLEX(COS(-$A1688*'Med(1)'!$B$11),SIN(-$A1688*'Med(1)'!$B$11))</f>
        <v>0.965412948898319-0.260725599240758i</v>
      </c>
      <c r="H1688" s="41"/>
      <c r="I1688" s="41"/>
      <c r="J1688" s="41"/>
      <c r="K1688" s="41"/>
      <c r="L1688" s="41">
        <f t="shared" si="201"/>
        <v>1.58001228118131E-3</v>
      </c>
      <c r="M1688" s="41"/>
      <c r="N1688" s="41"/>
    </row>
    <row r="1689" spans="1:14" x14ac:dyDescent="0.25">
      <c r="A1689" s="41">
        <f t="shared" si="203"/>
        <v>1.6869999999999574E-3</v>
      </c>
      <c r="B1689" s="41">
        <f t="shared" si="202"/>
        <v>0.48880342931382997</v>
      </c>
      <c r="C1689" s="41" t="str">
        <f t="shared" si="199"/>
        <v>0.784265533184626+0.620425316584224i</v>
      </c>
      <c r="D1689" s="41" t="str">
        <f>COMPLEX(COS($A1689*'Med(1)'!$B$11),SIN($A1689*'Med(1)'!$B$11))</f>
        <v>0.946919031369237+0.321472157473623i</v>
      </c>
      <c r="E1689" s="41">
        <f>EXP(-(A1689-$A$1000)*'Med(2)'!$B$10)*$E$1000</f>
        <v>0.99999999999999345</v>
      </c>
      <c r="F1689" s="41" t="str">
        <f t="shared" si="200"/>
        <v>0.543186493945875+0.839612072801943i</v>
      </c>
      <c r="G1689" s="41" t="str">
        <f>COMPLEX(COS(-$A1689*'Med(1)'!$B$11),SIN(-$A1689*'Med(1)'!$B$11))</f>
        <v>0.946919031369237-0.321472157473623i</v>
      </c>
      <c r="H1689" s="41"/>
      <c r="I1689" s="41"/>
      <c r="J1689" s="41"/>
      <c r="K1689" s="41"/>
      <c r="L1689" s="41">
        <f t="shared" si="201"/>
        <v>1.44150338393866E-3</v>
      </c>
      <c r="M1689" s="41"/>
      <c r="N1689" s="41"/>
    </row>
    <row r="1690" spans="1:14" x14ac:dyDescent="0.25">
      <c r="A1690" s="41">
        <f t="shared" si="203"/>
        <v>1.6879999999999573E-3</v>
      </c>
      <c r="B1690" s="41">
        <f t="shared" si="202"/>
        <v>0.43244942648925699</v>
      </c>
      <c r="C1690" s="41" t="str">
        <f t="shared" si="199"/>
        <v>0.784265533184626+0.620425316584224i</v>
      </c>
      <c r="D1690" s="41" t="str">
        <f>COMPLEX(COS($A1690*'Med(1)'!$B$11),SIN($A1690*'Med(1)'!$B$11))</f>
        <v>0.924606975970777+0.380922485535018i</v>
      </c>
      <c r="E1690" s="41">
        <f>EXP(-(A1690-$A$1000)*'Med(2)'!$B$10)*$E$1000</f>
        <v>0.99999999999999345</v>
      </c>
      <c r="F1690" s="41" t="str">
        <f t="shared" si="200"/>
        <v>0.48880342931383+0.87239395200278i</v>
      </c>
      <c r="G1690" s="41" t="str">
        <f>COMPLEX(COS(-$A1690*'Med(1)'!$B$11),SIN(-$A1690*'Med(1)'!$B$11))</f>
        <v>0.924606975970777-0.380922485535018i</v>
      </c>
      <c r="H1690" s="41"/>
      <c r="I1690" s="41"/>
      <c r="J1690" s="41"/>
      <c r="K1690" s="41"/>
      <c r="L1690" s="41">
        <f t="shared" si="201"/>
        <v>1.29718210097271E-3</v>
      </c>
      <c r="M1690" s="41"/>
      <c r="N1690" s="41"/>
    </row>
    <row r="1691" spans="1:14" x14ac:dyDescent="0.25">
      <c r="A1691" s="41">
        <f t="shared" si="203"/>
        <v>1.6889999999999572E-3</v>
      </c>
      <c r="B1691" s="41">
        <f t="shared" si="202"/>
        <v>0.374351714353582</v>
      </c>
      <c r="C1691" s="41" t="str">
        <f t="shared" si="199"/>
        <v>0.784265533184626+0.620425316584224i</v>
      </c>
      <c r="D1691" s="41" t="str">
        <f>COMPLEX(COS($A1691*'Med(1)'!$B$11),SIN($A1691*'Med(1)'!$B$11))</f>
        <v>0.898566748688236+0.43883686963592i</v>
      </c>
      <c r="E1691" s="41">
        <f>EXP(-(A1691-$A$1000)*'Med(2)'!$B$10)*$E$1000</f>
        <v>0.99999999999999345</v>
      </c>
      <c r="F1691" s="41" t="str">
        <f t="shared" si="200"/>
        <v>0.432449426489257+0.901658191073037i</v>
      </c>
      <c r="G1691" s="41" t="str">
        <f>COMPLEX(COS(-$A1691*'Med(1)'!$B$11),SIN(-$A1691*'Med(1)'!$B$11))</f>
        <v>0.898566748688236-0.43883686963592i</v>
      </c>
      <c r="H1691" s="41"/>
      <c r="I1691" s="41"/>
      <c r="J1691" s="41"/>
      <c r="K1691" s="41"/>
      <c r="L1691" s="41">
        <f t="shared" si="201"/>
        <v>1.1476303601332101E-3</v>
      </c>
      <c r="M1691" s="41"/>
      <c r="N1691" s="41"/>
    </row>
    <row r="1692" spans="1:14" x14ac:dyDescent="0.25">
      <c r="A1692" s="41">
        <f t="shared" si="203"/>
        <v>1.6899999999999572E-3</v>
      </c>
      <c r="B1692" s="41">
        <f t="shared" si="202"/>
        <v>0.314744552719388</v>
      </c>
      <c r="C1692" s="41" t="str">
        <f t="shared" si="199"/>
        <v>0.784265533184626+0.620425316584224i</v>
      </c>
      <c r="D1692" s="41" t="str">
        <f>COMPLEX(COS($A1692*'Med(1)'!$B$11),SIN($A1692*'Med(1)'!$B$11))</f>
        <v>0.868903348127231+0.494981789173388i</v>
      </c>
      <c r="E1692" s="41">
        <f>EXP(-(A1692-$A$1000)*'Med(2)'!$B$10)*$E$1000</f>
        <v>0.99999999999999345</v>
      </c>
      <c r="F1692" s="41" t="str">
        <f t="shared" si="200"/>
        <v>0.374351714353582+0.927286791645671i</v>
      </c>
      <c r="G1692" s="41" t="str">
        <f>COMPLEX(COS(-$A1692*'Med(1)'!$B$11),SIN(-$A1692*'Med(1)'!$B$11))</f>
        <v>0.868903348127231-0.494981789173388i</v>
      </c>
      <c r="H1692" s="41"/>
      <c r="I1692" s="41"/>
      <c r="J1692" s="41"/>
      <c r="K1692" s="41"/>
      <c r="L1692" s="41">
        <f t="shared" si="201"/>
        <v>9.9345117936179496E-4</v>
      </c>
      <c r="M1692" s="41"/>
      <c r="N1692" s="41"/>
    </row>
    <row r="1693" spans="1:14" x14ac:dyDescent="0.25">
      <c r="A1693" s="41">
        <f t="shared" si="203"/>
        <v>1.6909999999999571E-3</v>
      </c>
      <c r="B1693" s="41">
        <f t="shared" si="202"/>
        <v>0.25386828775522602</v>
      </c>
      <c r="C1693" s="41" t="str">
        <f t="shared" si="199"/>
        <v>0.784265533184626+0.620425316584224i</v>
      </c>
      <c r="D1693" s="41" t="str">
        <f>COMPLEX(COS($A1693*'Med(1)'!$B$11),SIN($A1693*'Med(1)'!$B$11))</f>
        <v>0.835736382141507+0.54913085832525i</v>
      </c>
      <c r="E1693" s="41">
        <f>EXP(-(A1693-$A$1000)*'Med(2)'!$B$10)*$E$1000</f>
        <v>0.99999999999999345</v>
      </c>
      <c r="F1693" s="41" t="str">
        <f t="shared" si="200"/>
        <v>0.314744552719388+0.949176414863676i</v>
      </c>
      <c r="G1693" s="41" t="str">
        <f>COMPLEX(COS(-$A1693*'Med(1)'!$B$11),SIN(-$A1693*'Med(1)'!$B$11))</f>
        <v>0.835736382141507-0.54913085832525i</v>
      </c>
      <c r="H1693" s="41"/>
      <c r="I1693" s="41"/>
      <c r="J1693" s="41"/>
      <c r="K1693" s="41"/>
      <c r="L1693" s="41">
        <f t="shared" si="201"/>
        <v>8.3526623522135496E-4</v>
      </c>
      <c r="M1693" s="41"/>
      <c r="N1693" s="41"/>
    </row>
    <row r="1694" spans="1:14" x14ac:dyDescent="0.25">
      <c r="A1694" s="41">
        <f t="shared" si="203"/>
        <v>1.691999999999957E-3</v>
      </c>
      <c r="B1694" s="41">
        <f t="shared" si="202"/>
        <v>0.19196838286915499</v>
      </c>
      <c r="C1694" s="41" t="str">
        <f t="shared" si="199"/>
        <v>0.784265533184626+0.620425316584224i</v>
      </c>
      <c r="D1694" s="41" t="str">
        <f>COMPLEX(COS($A1694*'Med(1)'!$B$11),SIN($A1694*'Med(1)'!$B$11))</f>
        <v>0.799199585553837+0.601065738876019i</v>
      </c>
      <c r="E1694" s="41">
        <f>EXP(-(A1694-$A$1000)*'Med(2)'!$B$10)*$E$1000</f>
        <v>0.99999999999999345</v>
      </c>
      <c r="F1694" s="41" t="str">
        <f t="shared" si="200"/>
        <v>0.253868287755226+0.967238798059826i</v>
      </c>
      <c r="G1694" s="41" t="str">
        <f>COMPLEX(COS(-$A1694*'Med(1)'!$B$11),SIN(-$A1694*'Med(1)'!$B$11))</f>
        <v>0.799199585553837-0.601065738876019i</v>
      </c>
      <c r="H1694" s="41"/>
      <c r="I1694" s="41"/>
      <c r="J1694" s="41"/>
      <c r="K1694" s="41"/>
      <c r="L1694" s="41">
        <f t="shared" si="201"/>
        <v>6.7371335619095297E-4</v>
      </c>
      <c r="M1694" s="41"/>
      <c r="N1694" s="41"/>
    </row>
    <row r="1695" spans="1:14" x14ac:dyDescent="0.25">
      <c r="A1695" s="41">
        <f t="shared" si="203"/>
        <v>1.6929999999999569E-3</v>
      </c>
      <c r="B1695" s="41">
        <f t="shared" si="202"/>
        <v>0.129294428958763</v>
      </c>
      <c r="C1695" s="41" t="str">
        <f t="shared" si="199"/>
        <v>0.784265533184626+0.620425316584224i</v>
      </c>
      <c r="D1695" s="41" t="str">
        <f>COMPLEX(COS($A1695*'Med(1)'!$B$11),SIN($A1695*'Med(1)'!$B$11))</f>
        <v>0.759440280914565+0.65057702059357i</v>
      </c>
      <c r="E1695" s="41">
        <f>EXP(-(A1695-$A$1000)*'Med(2)'!$B$10)*$E$1000</f>
        <v>0.99999999999999345</v>
      </c>
      <c r="F1695" s="41" t="str">
        <f t="shared" si="200"/>
        <v>0.191968382869155+0.981401110646706i</v>
      </c>
      <c r="G1695" s="41" t="str">
        <f>COMPLEX(COS(-$A1695*'Med(1)'!$B$11),SIN(-$A1695*'Med(1)'!$B$11))</f>
        <v>0.759440280914565-0.65057702059357i</v>
      </c>
      <c r="H1695" s="41"/>
      <c r="I1695" s="41"/>
      <c r="J1695" s="41"/>
      <c r="K1695" s="41"/>
      <c r="L1695" s="41">
        <f t="shared" si="201"/>
        <v>5.0944395083338202E-4</v>
      </c>
      <c r="M1695" s="41"/>
      <c r="N1695" s="41"/>
    </row>
    <row r="1696" spans="1:14" x14ac:dyDescent="0.25">
      <c r="A1696" s="41">
        <f t="shared" si="203"/>
        <v>1.6939999999999568E-3</v>
      </c>
      <c r="B1696" s="41">
        <f t="shared" si="202"/>
        <v>6.6099138018325496E-2</v>
      </c>
      <c r="C1696" s="41" t="str">
        <f t="shared" si="199"/>
        <v>0.784265533184626+0.620425316584224i</v>
      </c>
      <c r="D1696" s="41" t="str">
        <f>COMPLEX(COS($A1696*'Med(1)'!$B$11),SIN($A1696*'Med(1)'!$B$11))</f>
        <v>0.716618784472166+0.697465065606611i</v>
      </c>
      <c r="E1696" s="41">
        <f>EXP(-(A1696-$A$1000)*'Med(2)'!$B$10)*$E$1000</f>
        <v>0.99999999999999345</v>
      </c>
      <c r="F1696" s="41" t="str">
        <f t="shared" si="200"/>
        <v>0.129294428958763+0.991606247781957i</v>
      </c>
      <c r="G1696" s="41" t="str">
        <f>COMPLEX(COS(-$A1696*'Med(1)'!$B$11),SIN(-$A1696*'Med(1)'!$B$11))</f>
        <v>0.716618784472166-0.697465065606611i</v>
      </c>
      <c r="H1696" s="41"/>
      <c r="I1696" s="41"/>
      <c r="J1696" s="41"/>
      <c r="K1696" s="41"/>
      <c r="L1696" s="41">
        <f t="shared" si="201"/>
        <v>3.4312038120565898E-4</v>
      </c>
      <c r="M1696" s="41"/>
      <c r="N1696" s="41"/>
    </row>
    <row r="1697" spans="1:14" x14ac:dyDescent="0.25">
      <c r="A1697" s="41">
        <f t="shared" si="203"/>
        <v>1.6949999999999567E-3</v>
      </c>
      <c r="B1697" s="41">
        <f t="shared" si="202"/>
        <v>2.6373241613119598E-3</v>
      </c>
      <c r="C1697" s="41" t="str">
        <f t="shared" si="199"/>
        <v>0.784265533184626+0.620425316584224i</v>
      </c>
      <c r="D1697" s="41" t="str">
        <f>COMPLEX(COS($A1697*'Med(1)'!$B$11),SIN($A1697*'Med(1)'!$B$11))</f>
        <v>0.67090775975094+0.741540813378451i</v>
      </c>
      <c r="E1697" s="41">
        <f>EXP(-(A1697-$A$1000)*'Med(2)'!$B$10)*$E$1000</f>
        <v>0.99999999999999345</v>
      </c>
      <c r="F1697" s="41" t="str">
        <f t="shared" si="200"/>
        <v>0.0660991380183255+0.997813060624695i</v>
      </c>
      <c r="G1697" s="41" t="str">
        <f>COMPLEX(COS(-$A1697*'Med(1)'!$B$11),SIN(-$A1697*'Med(1)'!$B$11))</f>
        <v>0.67090775975094-0.741540813378451i</v>
      </c>
      <c r="H1697" s="41"/>
      <c r="I1697" s="41"/>
      <c r="J1697" s="41"/>
      <c r="K1697" s="41"/>
      <c r="L1697" s="41">
        <f t="shared" si="201"/>
        <v>1.7541329210283901E-4</v>
      </c>
      <c r="M1697" s="41"/>
      <c r="N1697" s="41"/>
    </row>
    <row r="1698" spans="1:14" x14ac:dyDescent="0.25">
      <c r="A1698" s="41">
        <f t="shared" si="203"/>
        <v>1.6959999999999567E-3</v>
      </c>
      <c r="B1698" s="41">
        <f t="shared" si="202"/>
        <v>-6.08351238332785E-2</v>
      </c>
      <c r="C1698" s="41" t="str">
        <f t="shared" si="199"/>
        <v>0.784265533184626+0.620425316584224i</v>
      </c>
      <c r="D1698" s="41" t="str">
        <f>COMPLEX(COS($A1698*'Med(1)'!$B$11),SIN($A1698*'Med(1)'!$B$11))</f>
        <v>0.622491521342477+0.782626543031048i</v>
      </c>
      <c r="E1698" s="41">
        <f>EXP(-(A1698-$A$1000)*'Med(2)'!$B$10)*$E$1000</f>
        <v>0.99999999999999345</v>
      </c>
      <c r="F1698" s="41" t="str">
        <f t="shared" si="200"/>
        <v>0.00263732416131196+0.999996522254581i</v>
      </c>
      <c r="G1698" s="41" t="str">
        <f>COMPLEX(COS(-$A1698*'Med(1)'!$B$11),SIN(-$A1698*'Med(1)'!$B$11))</f>
        <v>0.622491521342477-0.782626543031048i</v>
      </c>
      <c r="H1698" s="41"/>
      <c r="I1698" s="41"/>
      <c r="J1698" s="41"/>
      <c r="K1698" s="41"/>
      <c r="L1698" s="41">
        <f t="shared" si="201"/>
        <v>6.9989069048047597E-6</v>
      </c>
      <c r="M1698" s="41"/>
      <c r="N1698" s="41"/>
    </row>
    <row r="1699" spans="1:14" x14ac:dyDescent="0.25">
      <c r="A1699" s="41">
        <f t="shared" si="203"/>
        <v>1.6969999999999566E-3</v>
      </c>
      <c r="B1699" s="41">
        <f t="shared" si="202"/>
        <v>-0.12406227430781799</v>
      </c>
      <c r="C1699" s="41" t="str">
        <f t="shared" si="199"/>
        <v>0.784265533184626+0.620425316584224i</v>
      </c>
      <c r="D1699" s="41" t="str">
        <f>COMPLEX(COS($A1699*'Med(1)'!$B$11),SIN($A1699*'Med(1)'!$B$11))</f>
        <v>0.571565291718009+0.820556589945695i</v>
      </c>
      <c r="E1699" s="41">
        <f>EXP(-(A1699-$A$1000)*'Med(2)'!$B$10)*$E$1000</f>
        <v>0.99999999999999345</v>
      </c>
      <c r="F1699" s="41" t="str">
        <f t="shared" si="200"/>
        <v>-0.0608351238332785+0.998147828584613i</v>
      </c>
      <c r="G1699" s="41" t="str">
        <f>COMPLEX(COS(-$A1699*'Med(1)'!$B$11),SIN(-$A1699*'Med(1)'!$B$11))</f>
        <v>0.571565291718009-0.820556589945695i</v>
      </c>
      <c r="H1699" s="41"/>
      <c r="I1699" s="41"/>
      <c r="J1699" s="41"/>
      <c r="K1699" s="41"/>
      <c r="L1699" s="41">
        <f t="shared" si="201"/>
        <v>-1.61443699070943E-4</v>
      </c>
      <c r="M1699" s="41"/>
      <c r="N1699" s="41"/>
    </row>
    <row r="1700" spans="1:14" x14ac:dyDescent="0.25">
      <c r="A1700" s="41">
        <f t="shared" si="203"/>
        <v>1.6979999999999565E-3</v>
      </c>
      <c r="B1700" s="41">
        <f t="shared" si="202"/>
        <v>-0.18678918468577399</v>
      </c>
      <c r="C1700" s="41" t="str">
        <f t="shared" si="199"/>
        <v>0.784265533184626+0.620425316584224i</v>
      </c>
      <c r="D1700" s="41" t="str">
        <f>COMPLEX(COS($A1700*'Med(1)'!$B$11),SIN($A1700*'Med(1)'!$B$11))</f>
        <v>0.518334414058337+0.855178013750822i</v>
      </c>
      <c r="E1700" s="41">
        <f>EXP(-(A1700-$A$1000)*'Med(2)'!$B$10)*$E$1000</f>
        <v>0.99999999999999334</v>
      </c>
      <c r="F1700" s="41" t="str">
        <f t="shared" si="200"/>
        <v>-0.124062274307818+0.992274433860693i</v>
      </c>
      <c r="G1700" s="41" t="str">
        <f>COMPLEX(COS(-$A1700*'Med(1)'!$B$11),SIN(-$A1700*'Med(1)'!$B$11))</f>
        <v>0.518334414058337-0.855178013750822i</v>
      </c>
      <c r="H1700" s="41"/>
      <c r="I1700" s="41"/>
      <c r="J1700" s="41"/>
      <c r="K1700" s="41"/>
      <c r="L1700" s="41">
        <f t="shared" si="201"/>
        <v>-3.2923533671598597E-4</v>
      </c>
      <c r="M1700" s="41"/>
      <c r="N1700" s="41"/>
    </row>
    <row r="1701" spans="1:14" x14ac:dyDescent="0.25">
      <c r="A1701" s="41">
        <f t="shared" si="203"/>
        <v>1.6989999999999564E-3</v>
      </c>
      <c r="B1701" s="41">
        <f t="shared" si="202"/>
        <v>-0.24876292944342701</v>
      </c>
      <c r="C1701" s="41" t="str">
        <f t="shared" si="199"/>
        <v>0.784265533184626+0.620425316584224i</v>
      </c>
      <c r="D1701" s="41" t="str">
        <f>COMPLEX(COS($A1701*'Med(1)'!$B$11),SIN($A1701*'Med(1)'!$B$11))</f>
        <v>0.463013524275405+0.886351215003437i</v>
      </c>
      <c r="E1701" s="41">
        <f>EXP(-(A1701-$A$1000)*'Med(2)'!$B$10)*$E$1000</f>
        <v>0.99999999999999334</v>
      </c>
      <c r="F1701" s="41" t="str">
        <f t="shared" si="200"/>
        <v>-0.186789184685774+0.98240002060485i</v>
      </c>
      <c r="G1701" s="41" t="str">
        <f>COMPLEX(COS(-$A1701*'Med(1)'!$B$11),SIN(-$A1701*'Med(1)'!$B$11))</f>
        <v>0.463013524275405-0.886351215003437i</v>
      </c>
      <c r="H1701" s="41"/>
      <c r="I1701" s="41"/>
      <c r="J1701" s="41"/>
      <c r="K1701" s="41"/>
      <c r="L1701" s="41">
        <f t="shared" si="201"/>
        <v>-4.9569944173633398E-4</v>
      </c>
      <c r="M1701" s="41"/>
      <c r="N1701" s="41"/>
    </row>
    <row r="1702" spans="1:14" x14ac:dyDescent="0.25">
      <c r="A1702" s="41">
        <f t="shared" si="203"/>
        <v>1.6999999999999563E-3</v>
      </c>
      <c r="B1702" s="41">
        <f t="shared" si="202"/>
        <v>-0.30973361994834803</v>
      </c>
      <c r="C1702" s="41" t="str">
        <f t="shared" ref="C1702:C1765" si="204">C1701</f>
        <v>0.784265533184626+0.620425316584224i</v>
      </c>
      <c r="D1702" s="41" t="str">
        <f>COMPLEX(COS($A1702*'Med(1)'!$B$11),SIN($A1702*'Med(1)'!$B$11))</f>
        <v>0.405825685563889+0.913950498077767i</v>
      </c>
      <c r="E1702" s="41">
        <f>EXP(-(A1702-$A$1000)*'Med(2)'!$B$10)*$E$1000</f>
        <v>0.99999999999999334</v>
      </c>
      <c r="F1702" s="41" t="str">
        <f t="shared" si="200"/>
        <v>-0.248762929443427+0.968564404123293i</v>
      </c>
      <c r="G1702" s="41" t="str">
        <f>COMPLEX(COS(-$A1702*'Med(1)'!$B$11),SIN(-$A1702*'Med(1)'!$B$11))</f>
        <v>0.405825685563889-0.913950498077767i</v>
      </c>
      <c r="H1702" s="41"/>
      <c r="I1702" s="41"/>
      <c r="J1702" s="41"/>
      <c r="K1702" s="41"/>
      <c r="L1702" s="41">
        <f t="shared" si="201"/>
        <v>-6.6016480267443102E-4</v>
      </c>
      <c r="M1702" s="41"/>
      <c r="N1702" s="41"/>
    </row>
    <row r="1703" spans="1:14" x14ac:dyDescent="0.25">
      <c r="A1703" s="41">
        <f t="shared" si="203"/>
        <v>1.7009999999999562E-3</v>
      </c>
      <c r="B1703" s="41">
        <f t="shared" si="202"/>
        <v>-0.36945541205270399</v>
      </c>
      <c r="C1703" s="41" t="str">
        <f t="shared" si="204"/>
        <v>0.784265533184626+0.620425316584224i</v>
      </c>
      <c r="D1703" s="41" t="str">
        <f>COMPLEX(COS($A1703*'Med(1)'!$B$11),SIN($A1703*'Med(1)'!$B$11))</f>
        <v>0.347001488972675+0.937864577991272i</v>
      </c>
      <c r="E1703" s="41">
        <f>EXP(-(A1703-$A$1000)*'Med(2)'!$B$10)*$E$1000</f>
        <v>0.99999999999999334</v>
      </c>
      <c r="F1703" s="41" t="str">
        <f t="shared" si="200"/>
        <v>-0.309733619948348+0.950823371964362i</v>
      </c>
      <c r="G1703" s="41" t="str">
        <f>COMPLEX(COS(-$A1703*'Med(1)'!$B$11),SIN(-$A1703*'Med(1)'!$B$11))</f>
        <v>0.347001488972675-0.937864577991272i</v>
      </c>
      <c r="H1703" s="41"/>
      <c r="I1703" s="41"/>
      <c r="J1703" s="41"/>
      <c r="K1703" s="41"/>
      <c r="L1703" s="41">
        <f t="shared" si="201"/>
        <v>-8.2196826734724402E-4</v>
      </c>
      <c r="M1703" s="41"/>
      <c r="N1703" s="41"/>
    </row>
    <row r="1704" spans="1:14" x14ac:dyDescent="0.25">
      <c r="A1704" s="41">
        <f t="shared" si="203"/>
        <v>1.7019999999999562E-3</v>
      </c>
      <c r="B1704" s="41">
        <f t="shared" si="202"/>
        <v>-0.427687497378482</v>
      </c>
      <c r="C1704" s="41" t="str">
        <f t="shared" si="204"/>
        <v>0.784265533184626+0.620425316584224i</v>
      </c>
      <c r="D1704" s="41" t="str">
        <f>COMPLEX(COS($A1704*'Med(1)'!$B$11),SIN($A1704*'Med(1)'!$B$11))</f>
        <v>0.286778123622689+0.957997029124543i</v>
      </c>
      <c r="E1704" s="41">
        <f>EXP(-(A1704-$A$1000)*'Med(2)'!$B$10)*$E$1000</f>
        <v>0.99999999999999334</v>
      </c>
      <c r="F1704" s="41" t="str">
        <f t="shared" si="200"/>
        <v>-0.369455412052704+0.929248458973678i</v>
      </c>
      <c r="G1704" s="41" t="str">
        <f>COMPLEX(COS(-$A1704*'Med(1)'!$B$11),SIN(-$A1704*'Med(1)'!$B$11))</f>
        <v>0.286778123622689-0.957997029124543i</v>
      </c>
      <c r="H1704" s="41"/>
      <c r="I1704" s="41"/>
      <c r="J1704" s="41"/>
      <c r="K1704" s="41"/>
      <c r="L1704" s="41">
        <f t="shared" si="201"/>
        <v>-9.8045741678822493E-4</v>
      </c>
      <c r="M1704" s="41"/>
      <c r="N1704" s="41"/>
    </row>
    <row r="1705" spans="1:14" x14ac:dyDescent="0.25">
      <c r="A1705" s="41">
        <f t="shared" si="203"/>
        <v>1.7029999999999561E-3</v>
      </c>
      <c r="B1705" s="41">
        <f t="shared" si="202"/>
        <v>-0.48419507429761</v>
      </c>
      <c r="C1705" s="41" t="str">
        <f t="shared" si="204"/>
        <v>0.784265533184626+0.620425316584224i</v>
      </c>
      <c r="D1705" s="41" t="str">
        <f>COMPLEX(COS($A1705*'Med(1)'!$B$11),SIN($A1705*'Med(1)'!$B$11))</f>
        <v>0.225398420320193+0.974266674025732i</v>
      </c>
      <c r="E1705" s="41">
        <f>EXP(-(A1705-$A$1000)*'Med(2)'!$B$10)*$E$1000</f>
        <v>0.99999999999999334</v>
      </c>
      <c r="F1705" s="41" t="str">
        <f t="shared" si="200"/>
        <v>-0.427687497378482+0.903926658853537i</v>
      </c>
      <c r="G1705" s="41" t="str">
        <f>COMPLEX(COS(-$A1705*'Med(1)'!$B$11),SIN(-$A1705*'Med(1)'!$B$11))</f>
        <v>0.225398420320193-0.974266674025732i</v>
      </c>
      <c r="H1705" s="41"/>
      <c r="I1705" s="41"/>
      <c r="J1705" s="41"/>
      <c r="K1705" s="41"/>
      <c r="L1705" s="41">
        <f t="shared" si="201"/>
        <v>-1.1349931959110399E-3</v>
      </c>
      <c r="M1705" s="41"/>
      <c r="N1705" s="41"/>
    </row>
    <row r="1706" spans="1:14" x14ac:dyDescent="0.25">
      <c r="A1706" s="41">
        <f t="shared" si="203"/>
        <v>1.703999999999956E-3</v>
      </c>
      <c r="B1706" s="41">
        <f t="shared" si="202"/>
        <v>-0.53875029469194902</v>
      </c>
      <c r="C1706" s="41" t="str">
        <f t="shared" si="204"/>
        <v>0.784265533184626+0.620425316584224i</v>
      </c>
      <c r="D1706" s="41" t="str">
        <f>COMPLEX(COS($A1706*'Med(1)'!$B$11),SIN($A1706*'Med(1)'!$B$11))</f>
        <v>0.163109872421909+0.98660791073177i</v>
      </c>
      <c r="E1706" s="41">
        <f>EXP(-(A1706-$A$1000)*'Med(2)'!$B$10)*$E$1000</f>
        <v>0.99999999999999334</v>
      </c>
      <c r="F1706" s="41" t="str">
        <f t="shared" si="200"/>
        <v>-0.48419507429761+0.874960073389591i</v>
      </c>
      <c r="G1706" s="41" t="str">
        <f>COMPLEX(COS(-$A1706*'Med(1)'!$B$11),SIN(-$A1706*'Med(1)'!$B$11))</f>
        <v>0.163109872421909-0.98660791073177i</v>
      </c>
      <c r="H1706" s="41"/>
      <c r="I1706" s="41"/>
      <c r="J1706" s="41"/>
      <c r="K1706" s="41"/>
      <c r="L1706" s="41">
        <f t="shared" si="201"/>
        <v>-1.28495249028777E-3</v>
      </c>
      <c r="M1706" s="41"/>
      <c r="N1706" s="41"/>
    </row>
    <row r="1707" spans="1:14" x14ac:dyDescent="0.25">
      <c r="A1707" s="41">
        <f t="shared" si="203"/>
        <v>1.7049999999999559E-3</v>
      </c>
      <c r="B1707" s="41">
        <f t="shared" si="202"/>
        <v>-0.59113318267542703</v>
      </c>
      <c r="C1707" s="41" t="str">
        <f t="shared" si="204"/>
        <v>0.784265533184626+0.620425316584224i</v>
      </c>
      <c r="D1707" s="41" t="str">
        <f>COMPLEX(COS($A1707*'Med(1)'!$B$11),SIN($A1707*'Med(1)'!$B$11))</f>
        <v>0.100163637899813+0.994970977286612i</v>
      </c>
      <c r="E1707" s="41">
        <f>EXP(-(A1707-$A$1000)*'Med(2)'!$B$10)*$E$1000</f>
        <v>0.99999999999999334</v>
      </c>
      <c r="F1707" s="41" t="str">
        <f t="shared" si="200"/>
        <v>-0.538750294691949+0.842465500759126i</v>
      </c>
      <c r="G1707" s="41" t="str">
        <f>COMPLEX(COS(-$A1707*'Med(1)'!$B$11),SIN(-$A1707*'Med(1)'!$B$11))</f>
        <v>0.100163637899813-0.994970977286612i</v>
      </c>
      <c r="H1707" s="41"/>
      <c r="I1707" s="41"/>
      <c r="J1707" s="41"/>
      <c r="K1707" s="41"/>
      <c r="L1707" s="41">
        <f t="shared" si="201"/>
        <v>-1.42973063865204E-3</v>
      </c>
      <c r="M1707" s="41"/>
      <c r="N1707" s="41"/>
    </row>
    <row r="1708" spans="1:14" x14ac:dyDescent="0.25">
      <c r="A1708" s="41">
        <f t="shared" si="203"/>
        <v>1.7059999999999558E-3</v>
      </c>
      <c r="B1708" s="41">
        <f t="shared" si="202"/>
        <v>-0.64113252157409695</v>
      </c>
      <c r="C1708" s="41" t="str">
        <f t="shared" si="204"/>
        <v>0.784265533184626+0.620425316584224i</v>
      </c>
      <c r="D1708" s="41" t="str">
        <f>COMPLEX(COS($A1708*'Med(1)'!$B$11),SIN($A1708*'Med(1)'!$B$11))</f>
        <v>0.0368135266297267+0.99932215238985i</v>
      </c>
      <c r="E1708" s="41">
        <f>EXP(-(A1708-$A$1000)*'Med(2)'!$B$10)*$E$1000</f>
        <v>0.99999999999999334</v>
      </c>
      <c r="F1708" s="41" t="str">
        <f t="shared" si="200"/>
        <v>-0.591133182675427+0.806573964581058i</v>
      </c>
      <c r="G1708" s="41" t="str">
        <f>COMPLEX(COS(-$A1708*'Med(1)'!$B$11),SIN(-$A1708*'Med(1)'!$B$11))</f>
        <v>0.0368135266297267-0.99932215238985i</v>
      </c>
      <c r="H1708" s="41"/>
      <c r="I1708" s="41"/>
      <c r="J1708" s="41"/>
      <c r="K1708" s="41"/>
      <c r="L1708" s="41">
        <f t="shared" si="201"/>
        <v>-1.56874387099538E-3</v>
      </c>
      <c r="M1708" s="41"/>
      <c r="N1708" s="41"/>
    </row>
    <row r="1709" spans="1:14" x14ac:dyDescent="0.25">
      <c r="A1709" s="41">
        <f t="shared" si="203"/>
        <v>1.7069999999999557E-3</v>
      </c>
      <c r="B1709" s="41">
        <f t="shared" si="202"/>
        <v>-0.688546705587472</v>
      </c>
      <c r="C1709" s="41" t="str">
        <f t="shared" si="204"/>
        <v>0.784265533184626+0.620425316584224i</v>
      </c>
      <c r="D1709" s="41" t="str">
        <f>COMPLEX(COS($A1709*'Med(1)'!$B$11),SIN($A1709*'Med(1)'!$B$11))</f>
        <v>-0.0266850230131112+0.999643891366715i</v>
      </c>
      <c r="E1709" s="41">
        <f>EXP(-(A1709-$A$1000)*'Med(2)'!$B$10)*$E$1000</f>
        <v>0.99999999999999334</v>
      </c>
      <c r="F1709" s="41" t="str">
        <f t="shared" ref="F1709:F1772" si="205">IMPRODUCT(IMPRODUCT($C1709,IMPRODUCT($D1709,$E1709)),$R$998)</f>
        <v>-0.641132521574097+0.767430185606499i</v>
      </c>
      <c r="G1709" s="41" t="str">
        <f>COMPLEX(COS(-$A1709*'Med(1)'!$B$11),SIN(-$A1709*'Med(1)'!$B$11))</f>
        <v>-0.0266850230131112-0.999643891366715i</v>
      </c>
      <c r="H1709" s="41"/>
      <c r="I1709" s="41"/>
      <c r="J1709" s="41"/>
      <c r="K1709" s="41"/>
      <c r="L1709" s="41">
        <f t="shared" si="201"/>
        <v>-1.7014316624269299E-3</v>
      </c>
      <c r="M1709" s="41"/>
      <c r="N1709" s="41"/>
    </row>
    <row r="1710" spans="1:14" x14ac:dyDescent="0.25">
      <c r="A1710" s="41">
        <f t="shared" si="203"/>
        <v>1.7079999999999556E-3</v>
      </c>
      <c r="B1710" s="41">
        <f t="shared" si="202"/>
        <v>-0.73318455269732297</v>
      </c>
      <c r="C1710" s="41" t="str">
        <f t="shared" si="204"/>
        <v>0.784265533184626+0.620425316584224i</v>
      </c>
      <c r="D1710" s="41" t="str">
        <f>COMPLEX(COS($A1710*'Med(1)'!$B$11),SIN($A1710*'Med(1)'!$B$11))</f>
        <v>-0.0900759741247655+0.995934896911176i</v>
      </c>
      <c r="E1710" s="41">
        <f>EXP(-(A1710-$A$1000)*'Med(2)'!$B$10)*$E$1000</f>
        <v>0.99999999999999334</v>
      </c>
      <c r="F1710" s="41" t="str">
        <f t="shared" si="205"/>
        <v>-0.688546705587472+0.725191998180224i</v>
      </c>
      <c r="G1710" s="41" t="str">
        <f>COMPLEX(COS(-$A1710*'Med(1)'!$B$11),SIN(-$A1710*'Med(1)'!$B$11))</f>
        <v>-0.0900759741247655-0.995934896911176i</v>
      </c>
      <c r="H1710" s="41"/>
      <c r="I1710" s="41"/>
      <c r="J1710" s="41"/>
      <c r="K1710" s="41"/>
      <c r="L1710" s="41">
        <f t="shared" si="201"/>
        <v>-1.82725899330453E-3</v>
      </c>
      <c r="M1710" s="41"/>
      <c r="N1710" s="41"/>
    </row>
    <row r="1711" spans="1:14" x14ac:dyDescent="0.25">
      <c r="A1711" s="41">
        <f t="shared" si="203"/>
        <v>1.7089999999999556E-3</v>
      </c>
      <c r="B1711" s="41">
        <f t="shared" si="202"/>
        <v>-0.77486607554590103</v>
      </c>
      <c r="C1711" s="41" t="str">
        <f t="shared" si="204"/>
        <v>0.784265533184626+0.620425316584224i</v>
      </c>
      <c r="D1711" s="41" t="str">
        <f>COMPLEX(COS($A1711*'Med(1)'!$B$11),SIN($A1711*'Med(1)'!$B$11))</f>
        <v>-0.153103723656841+0.988210124316893i</v>
      </c>
      <c r="E1711" s="41">
        <f>EXP(-(A1711-$A$1000)*'Med(2)'!$B$10)*$E$1000</f>
        <v>0.99999999999999334</v>
      </c>
      <c r="F1711" s="41" t="str">
        <f t="shared" si="205"/>
        <v>-0.733184552697323+0.68002971382581i</v>
      </c>
      <c r="G1711" s="41" t="str">
        <f>COMPLEX(COS(-$A1711*'Med(1)'!$B$11),SIN(-$A1711*'Med(1)'!$B$11))</f>
        <v>-0.153103723656841-0.988210124316893i</v>
      </c>
      <c r="H1711" s="41"/>
      <c r="I1711" s="41"/>
      <c r="J1711" s="41"/>
      <c r="K1711" s="41"/>
      <c r="L1711" s="41">
        <f t="shared" si="201"/>
        <v>-1.94571850652468E-3</v>
      </c>
      <c r="M1711" s="41"/>
      <c r="N1711" s="41"/>
    </row>
    <row r="1712" spans="1:14" x14ac:dyDescent="0.25">
      <c r="A1712" s="41">
        <f t="shared" si="203"/>
        <v>1.7099999999999555E-3</v>
      </c>
      <c r="B1712" s="41">
        <f t="shared" si="202"/>
        <v>-0.81342320717545402</v>
      </c>
      <c r="C1712" s="41" t="str">
        <f t="shared" si="204"/>
        <v>0.784265533184626+0.620425316584224i</v>
      </c>
      <c r="D1712" s="41" t="str">
        <f>COMPLEX(COS($A1712*'Med(1)'!$B$11),SIN($A1712*'Med(1)'!$B$11))</f>
        <v>-0.215514133051194+0.976500721174947i</v>
      </c>
      <c r="E1712" s="41">
        <f>EXP(-(A1712-$A$1000)*'Med(2)'!$B$10)*$E$1000</f>
        <v>0.99999999999999334</v>
      </c>
      <c r="F1712" s="41" t="str">
        <f t="shared" si="205"/>
        <v>-0.774866075545901+0.632125434520775i</v>
      </c>
      <c r="G1712" s="41" t="str">
        <f>COMPLEX(COS(-$A1712*'Med(1)'!$B$11),SIN(-$A1712*'Med(1)'!$B$11))</f>
        <v>-0.215514133051194-0.976500721174947i</v>
      </c>
      <c r="H1712" s="41"/>
      <c r="I1712" s="41"/>
      <c r="J1712" s="41"/>
      <c r="K1712" s="41"/>
      <c r="L1712" s="41">
        <f t="shared" si="201"/>
        <v>-2.0563325532721899E-3</v>
      </c>
      <c r="M1712" s="41"/>
      <c r="N1712" s="41"/>
    </row>
    <row r="1713" spans="1:14" x14ac:dyDescent="0.25">
      <c r="A1713" s="41">
        <f t="shared" si="203"/>
        <v>1.7109999999999554E-3</v>
      </c>
      <c r="B1713" s="41">
        <f t="shared" si="202"/>
        <v>-0.84870047870266097</v>
      </c>
      <c r="C1713" s="41" t="str">
        <f t="shared" si="204"/>
        <v>0.784265533184626+0.620425316584224i</v>
      </c>
      <c r="D1713" s="41" t="str">
        <f>COMPLEX(COS($A1713*'Med(1)'!$B$11),SIN($A1713*'Med(1)'!$B$11))</f>
        <v>-0.277055552969647+0.960853901781474i</v>
      </c>
      <c r="E1713" s="41">
        <f>EXP(-(A1713-$A$1000)*'Med(2)'!$B$10)*$E$1000</f>
        <v>0.99999999999999334</v>
      </c>
      <c r="F1713" s="41" t="str">
        <f t="shared" si="205"/>
        <v>-0.813423207175454+0.581672318430562i</v>
      </c>
      <c r="G1713" s="41" t="str">
        <f>COMPLEX(COS(-$A1713*'Med(1)'!$B$11),SIN(-$A1713*'Med(1)'!$B$11))</f>
        <v>-0.277055552969647-0.960853901781474i</v>
      </c>
      <c r="H1713" s="41"/>
      <c r="I1713" s="41"/>
      <c r="J1713" s="41"/>
      <c r="K1713" s="41"/>
      <c r="L1713" s="41">
        <f t="shared" si="201"/>
        <v>-2.1586551189810899E-3</v>
      </c>
      <c r="M1713" s="41"/>
      <c r="N1713" s="41"/>
    </row>
    <row r="1714" spans="1:14" x14ac:dyDescent="0.25">
      <c r="A1714" s="41">
        <f t="shared" si="203"/>
        <v>1.7119999999999553E-3</v>
      </c>
      <c r="B1714" s="41">
        <f t="shared" si="202"/>
        <v>-0.88055564619546201</v>
      </c>
      <c r="C1714" s="41" t="str">
        <f t="shared" si="204"/>
        <v>0.784265533184626+0.620425316584224i</v>
      </c>
      <c r="D1714" s="41" t="str">
        <f>COMPLEX(COS($A1714*'Med(1)'!$B$11),SIN($A1714*'Med(1)'!$B$11))</f>
        <v>-0.337479837986743+0.941332756761626i</v>
      </c>
      <c r="E1714" s="41">
        <f>EXP(-(A1714-$A$1000)*'Med(2)'!$B$10)*$E$1000</f>
        <v>0.99999999999999334</v>
      </c>
      <c r="F1714" s="41" t="str">
        <f t="shared" si="205"/>
        <v>-0.848700478702661+0.528873801062089i</v>
      </c>
      <c r="G1714" s="41" t="str">
        <f>COMPLEX(COS(-$A1714*'Med(1)'!$B$11),SIN(-$A1714*'Med(1)'!$B$11))</f>
        <v>-0.337479837986743-0.941332756761626i</v>
      </c>
      <c r="H1714" s="41"/>
      <c r="I1714" s="41"/>
      <c r="J1714" s="41"/>
      <c r="K1714" s="41"/>
      <c r="L1714" s="41">
        <f t="shared" si="201"/>
        <v>-2.2522736217409599E-3</v>
      </c>
      <c r="M1714" s="41"/>
      <c r="N1714" s="41"/>
    </row>
    <row r="1715" spans="1:14" x14ac:dyDescent="0.25">
      <c r="A1715" s="41">
        <f t="shared" si="203"/>
        <v>1.7129999999999552E-3</v>
      </c>
      <c r="B1715" s="41">
        <f t="shared" si="202"/>
        <v>-0.90886026422473498</v>
      </c>
      <c r="C1715" s="41" t="str">
        <f t="shared" si="204"/>
        <v>0.784265533184626+0.620425316584224i</v>
      </c>
      <c r="D1715" s="41" t="str">
        <f>COMPLEX(COS($A1715*'Med(1)'!$B$11),SIN($A1715*'Med(1)'!$B$11))</f>
        <v>-0.396543347154061+0.918015998677503i</v>
      </c>
      <c r="E1715" s="41">
        <f>EXP(-(A1715-$A$1000)*'Med(2)'!$B$10)*$E$1000</f>
        <v>0.99999999999999334</v>
      </c>
      <c r="F1715" s="41" t="str">
        <f t="shared" si="205"/>
        <v>-0.880555646195462+0.4739427749774i</v>
      </c>
      <c r="G1715" s="41" t="str">
        <f>COMPLEX(COS(-$A1715*'Med(1)'!$B$11),SIN(-$A1715*'Med(1)'!$B$11))</f>
        <v>-0.396543347154061-0.918015998677503i</v>
      </c>
      <c r="H1715" s="41"/>
      <c r="I1715" s="41"/>
      <c r="J1715" s="41"/>
      <c r="K1715" s="41"/>
      <c r="L1715" s="41">
        <f t="shared" si="201"/>
        <v>-2.3368105758968601E-3</v>
      </c>
      <c r="M1715" s="41"/>
      <c r="N1715" s="41"/>
    </row>
    <row r="1716" spans="1:14" x14ac:dyDescent="0.25">
      <c r="A1716" s="41">
        <f t="shared" si="203"/>
        <v>1.7139999999999551E-3</v>
      </c>
      <c r="B1716" s="41">
        <f t="shared" si="202"/>
        <v>-0.93350020377797005</v>
      </c>
      <c r="C1716" s="41" t="str">
        <f t="shared" si="204"/>
        <v>0.784265533184626+0.620425316584224i</v>
      </c>
      <c r="D1716" s="41" t="str">
        <f>COMPLEX(COS($A1716*'Med(1)'!$B$11),SIN($A1716*'Med(1)'!$B$11))</f>
        <v>-0.454007926401859+0.890997644645755i</v>
      </c>
      <c r="E1716" s="41">
        <f>EXP(-(A1716-$A$1000)*'Med(2)'!$B$10)*$E$1000</f>
        <v>0.99999999999999334</v>
      </c>
      <c r="F1716" s="41" t="str">
        <f t="shared" si="205"/>
        <v>-0.908860264224735+0.417100731374726i</v>
      </c>
      <c r="G1716" s="41" t="str">
        <f>COMPLEX(COS(-$A1716*'Med(1)'!$B$11),SIN(-$A1716*'Med(1)'!$B$11))</f>
        <v>-0.454007926401859-0.890997644645755i</v>
      </c>
      <c r="H1716" s="41"/>
      <c r="I1716" s="41"/>
      <c r="J1716" s="41"/>
      <c r="K1716" s="41"/>
      <c r="L1716" s="41">
        <f t="shared" ref="L1716:L1779" si="206">IMREAL(IMDIV(F1716,$P$28))</f>
        <v>-2.4119251141356398E-3</v>
      </c>
      <c r="M1716" s="41"/>
      <c r="N1716" s="41"/>
    </row>
    <row r="1717" spans="1:14" x14ac:dyDescent="0.25">
      <c r="A1717" s="41">
        <f t="shared" si="203"/>
        <v>1.7149999999999551E-3</v>
      </c>
      <c r="B1717" s="41">
        <f t="shared" si="202"/>
        <v>-0.954376112446785</v>
      </c>
      <c r="C1717" s="41" t="str">
        <f t="shared" si="204"/>
        <v>0.784265533184626+0.620425316584224i</v>
      </c>
      <c r="D1717" s="41" t="str">
        <f>COMPLEX(COS($A1717*'Med(1)'!$B$11),SIN($A1717*'Med(1)'!$B$11))</f>
        <v>-0.509641868816552+0.860386637244659i</v>
      </c>
      <c r="E1717" s="41">
        <f>EXP(-(A1717-$A$1000)*'Med(2)'!$B$10)*$E$1000</f>
        <v>0.99999999999999334</v>
      </c>
      <c r="F1717" s="41" t="str">
        <f t="shared" si="205"/>
        <v>-0.93350020377797+0.358576866998522i</v>
      </c>
      <c r="G1717" s="41" t="str">
        <f>COMPLEX(COS(-$A1717*'Med(1)'!$B$11),SIN(-$A1717*'Med(1)'!$B$11))</f>
        <v>-0.509641868816552-0.860386637244659i</v>
      </c>
      <c r="H1717" s="41"/>
      <c r="I1717" s="41"/>
      <c r="J1717" s="41"/>
      <c r="K1717" s="41"/>
      <c r="L1717" s="41">
        <f t="shared" si="206"/>
        <v>-2.47731436192053E-3</v>
      </c>
      <c r="M1717" s="41"/>
      <c r="N1717" s="41"/>
    </row>
    <row r="1718" spans="1:14" x14ac:dyDescent="0.25">
      <c r="A1718" s="41">
        <f t="shared" si="203"/>
        <v>1.715999999999955E-3</v>
      </c>
      <c r="B1718" s="41">
        <f t="shared" si="202"/>
        <v>-0.97140381503266904</v>
      </c>
      <c r="C1718" s="41" t="str">
        <f t="shared" si="204"/>
        <v>0.784265533184626+0.620425316584224i</v>
      </c>
      <c r="D1718" s="41" t="str">
        <f>COMPLEX(COS($A1718*'Med(1)'!$B$11),SIN($A1718*'Med(1)'!$B$11))</f>
        <v>-0.563220848922234+0.826306405239193i</v>
      </c>
      <c r="E1718" s="41">
        <f>EXP(-(A1718-$A$1000)*'Med(2)'!$B$10)*$E$1000</f>
        <v>0.99999999999999334</v>
      </c>
      <c r="F1718" s="41" t="str">
        <f t="shared" si="205"/>
        <v>-0.954376112446785+0.298607159979373i</v>
      </c>
      <c r="G1718" s="41" t="str">
        <f>COMPLEX(COS(-$A1718*'Med(1)'!$B$11),SIN(-$A1718*'Med(1)'!$B$11))</f>
        <v>-0.563220848922234-0.826306405239193i</v>
      </c>
      <c r="H1718" s="41"/>
      <c r="I1718" s="41"/>
      <c r="J1718" s="41"/>
      <c r="K1718" s="41"/>
      <c r="L1718" s="41">
        <f t="shared" si="206"/>
        <v>-2.5327146587325699E-3</v>
      </c>
      <c r="M1718" s="41"/>
      <c r="N1718" s="41"/>
    </row>
    <row r="1719" spans="1:14" x14ac:dyDescent="0.25">
      <c r="A1719" s="41">
        <f t="shared" si="203"/>
        <v>1.7169999999999549E-3</v>
      </c>
      <c r="B1719" s="41">
        <f t="shared" si="202"/>
        <v>-0.98451465295560803</v>
      </c>
      <c r="C1719" s="41" t="str">
        <f t="shared" si="204"/>
        <v>0.784265533184626+0.620425316584224i</v>
      </c>
      <c r="D1719" s="41" t="str">
        <f>COMPLEX(COS($A1719*'Med(1)'!$B$11),SIN($A1719*'Med(1)'!$B$11))</f>
        <v>-0.614528827198991+0.788894365895354i</v>
      </c>
      <c r="E1719" s="41">
        <f>EXP(-(A1719-$A$1000)*'Med(2)'!$B$10)*$E$1000</f>
        <v>0.99999999999999334</v>
      </c>
      <c r="F1719" s="41" t="str">
        <f t="shared" si="205"/>
        <v>-0.971403815032669+0.2374334183302i</v>
      </c>
      <c r="G1719" s="41" t="str">
        <f>COMPLEX(COS(-$A1719*'Med(1)'!$B$11),SIN(-$A1719*'Med(1)'!$B$11))</f>
        <v>-0.614528827198991-0.788894365895354i</v>
      </c>
      <c r="H1719" s="41"/>
      <c r="I1719" s="41"/>
      <c r="J1719" s="41"/>
      <c r="K1719" s="41"/>
      <c r="L1719" s="41">
        <f t="shared" si="206"/>
        <v>-2.5779026211944899E-3</v>
      </c>
      <c r="M1719" s="41"/>
      <c r="N1719" s="41"/>
    </row>
    <row r="1720" spans="1:14" x14ac:dyDescent="0.25">
      <c r="A1720" s="41">
        <f t="shared" si="203"/>
        <v>1.7179999999999548E-3</v>
      </c>
      <c r="B1720" s="41">
        <f t="shared" si="202"/>
        <v>-0.99365576109713905</v>
      </c>
      <c r="C1720" s="41" t="str">
        <f t="shared" si="204"/>
        <v>0.784265533184626+0.620425316584224i</v>
      </c>
      <c r="D1720" s="41" t="str">
        <f>COMPLEX(COS($A1720*'Med(1)'!$B$11),SIN($A1720*'Med(1)'!$B$11))</f>
        <v>-0.663358921190783+0.748301370890499i</v>
      </c>
      <c r="E1720" s="41">
        <f>EXP(-(A1720-$A$1000)*'Med(2)'!$B$10)*$E$1000</f>
        <v>0.99999999999999334</v>
      </c>
      <c r="F1720" s="41" t="str">
        <f t="shared" si="205"/>
        <v>-0.984514652955608+0.175302304935461i</v>
      </c>
      <c r="G1720" s="41" t="str">
        <f>COMPLEX(COS(-$A1720*'Med(1)'!$B$11),SIN(-$A1720*'Med(1)'!$B$11))</f>
        <v>-0.663358921190783-0.748301370890499i</v>
      </c>
      <c r="H1720" s="41"/>
      <c r="I1720" s="41"/>
      <c r="J1720" s="41"/>
      <c r="K1720" s="41"/>
      <c r="L1720" s="41">
        <f t="shared" si="206"/>
        <v>-2.6126960437902898E-3</v>
      </c>
      <c r="M1720" s="41"/>
      <c r="N1720" s="41"/>
    </row>
    <row r="1721" spans="1:14" x14ac:dyDescent="0.25">
      <c r="A1721" s="41">
        <f t="shared" si="203"/>
        <v>1.7189999999999547E-3</v>
      </c>
      <c r="B1721" s="41">
        <f t="shared" si="202"/>
        <v>-0.99879028096143996</v>
      </c>
      <c r="C1721" s="41" t="str">
        <f t="shared" si="204"/>
        <v>0.784265533184626+0.620425316584224i</v>
      </c>
      <c r="D1721" s="41" t="str">
        <f>COMPLEX(COS($A1721*'Med(1)'!$B$11),SIN($A1721*'Med(1)'!$B$11))</f>
        <v>-0.709514239690602+0.704691098053797i</v>
      </c>
      <c r="E1721" s="41">
        <f>EXP(-(A1721-$A$1000)*'Med(2)'!$B$10)*$E$1000</f>
        <v>0.99999999999999334</v>
      </c>
      <c r="F1721" s="41" t="str">
        <f t="shared" si="205"/>
        <v>-0.993655761097139+0.112464342964563i</v>
      </c>
      <c r="G1721" s="41" t="str">
        <f>COMPLEX(COS(-$A1721*'Med(1)'!$B$11),SIN(-$A1721*'Med(1)'!$B$11))</f>
        <v>-0.709514239690602-0.704691098053797i</v>
      </c>
      <c r="H1721" s="41"/>
      <c r="I1721" s="41"/>
      <c r="J1721" s="41"/>
      <c r="K1721" s="41"/>
      <c r="L1721" s="41">
        <f t="shared" si="206"/>
        <v>-2.6369546335487499E-3</v>
      </c>
      <c r="M1721" s="41"/>
      <c r="N1721" s="41"/>
    </row>
    <row r="1722" spans="1:14" x14ac:dyDescent="0.25">
      <c r="A1722" s="41">
        <f t="shared" si="203"/>
        <v>1.7199999999999546E-3</v>
      </c>
      <c r="B1722" s="41">
        <f t="shared" si="202"/>
        <v>-0.99989750929502497</v>
      </c>
      <c r="C1722" s="41" t="str">
        <f t="shared" si="204"/>
        <v>0.784265533184626+0.620425316584224i</v>
      </c>
      <c r="D1722" s="41" t="str">
        <f>COMPLEX(COS($A1722*'Med(1)'!$B$11),SIN($A1722*'Med(1)'!$B$11))</f>
        <v>-0.752808676639114+0.658239391389535i</v>
      </c>
      <c r="E1722" s="41">
        <f>EXP(-(A1722-$A$1000)*'Med(2)'!$B$10)*$E$1000</f>
        <v>0.99999999999999334</v>
      </c>
      <c r="F1722" s="41" t="str">
        <f t="shared" si="205"/>
        <v>-0.99879028096144+0.0491729057200643i</v>
      </c>
      <c r="G1722" s="41" t="str">
        <f>COMPLEX(COS(-$A1722*'Med(1)'!$B$11),SIN(-$A1722*'Med(1)'!$B$11))</f>
        <v>-0.752808676639114-0.658239391389535i</v>
      </c>
      <c r="H1722" s="41"/>
      <c r="I1722" s="41"/>
      <c r="J1722" s="41"/>
      <c r="K1722" s="41"/>
      <c r="L1722" s="41">
        <f t="shared" si="206"/>
        <v>-2.6505805757284298E-3</v>
      </c>
      <c r="M1722" s="41"/>
      <c r="N1722" s="41"/>
    </row>
    <row r="1723" spans="1:14" x14ac:dyDescent="0.25">
      <c r="A1723" s="41">
        <f t="shared" si="203"/>
        <v>1.7209999999999546E-3</v>
      </c>
      <c r="B1723" s="41">
        <f t="shared" si="202"/>
        <v>-0.99697298156577496</v>
      </c>
      <c r="C1723" s="41" t="str">
        <f t="shared" si="204"/>
        <v>0.784265533184626+0.620425316584224i</v>
      </c>
      <c r="D1723" s="41" t="str">
        <f>COMPLEX(COS($A1723*'Med(1)'!$B$11),SIN($A1723*'Med(1)'!$B$11))</f>
        <v>-0.793067661535811+0.609133552044311i</v>
      </c>
      <c r="E1723" s="41">
        <f>EXP(-(A1723-$A$1000)*'Med(2)'!$B$10)*$E$1000</f>
        <v>0.99999999999999334</v>
      </c>
      <c r="F1723" s="41" t="str">
        <f t="shared" si="205"/>
        <v>-0.999897509295025-0.014316805006389i</v>
      </c>
      <c r="G1723" s="41" t="str">
        <f>COMPLEX(COS(-$A1723*'Med(1)'!$B$11),SIN(-$A1723*'Med(1)'!$B$11))</f>
        <v>-0.793067661535811-0.609133552044311i</v>
      </c>
      <c r="H1723" s="41"/>
      <c r="I1723" s="41"/>
      <c r="J1723" s="41"/>
      <c r="K1723" s="41"/>
      <c r="L1723" s="41">
        <f t="shared" si="206"/>
        <v>-2.65351892822328E-3</v>
      </c>
      <c r="M1723" s="41"/>
      <c r="N1723" s="41"/>
    </row>
    <row r="1724" spans="1:14" x14ac:dyDescent="0.25">
      <c r="A1724" s="41">
        <f t="shared" si="203"/>
        <v>1.7219999999999545E-3</v>
      </c>
      <c r="B1724" s="41">
        <f t="shared" si="202"/>
        <v>-0.99002848996468296</v>
      </c>
      <c r="C1724" s="41" t="str">
        <f t="shared" si="204"/>
        <v>0.784265533184626+0.620425316584224i</v>
      </c>
      <c r="D1724" s="41" t="str">
        <f>COMPLEX(COS($A1724*'Med(1)'!$B$11),SIN($A1724*'Med(1)'!$B$11))</f>
        <v>-0.830128863336837+0.557571583077089i</v>
      </c>
      <c r="E1724" s="41">
        <f>EXP(-(A1724-$A$1000)*'Med(2)'!$B$10)*$E$1000</f>
        <v>0.99999999999999334</v>
      </c>
      <c r="F1724" s="41" t="str">
        <f t="shared" si="205"/>
        <v>-0.996972981565775-0.0777487879509093i</v>
      </c>
      <c r="G1724" s="41" t="str">
        <f>COMPLEX(COS(-$A1724*'Med(1)'!$B$11),SIN(-$A1724*'Med(1)'!$B$11))</f>
        <v>-0.830128863336837-0.557571583077089i</v>
      </c>
      <c r="H1724" s="41"/>
      <c r="I1724" s="41"/>
      <c r="J1724" s="41"/>
      <c r="K1724" s="41"/>
      <c r="L1724" s="41">
        <f t="shared" si="206"/>
        <v>-2.6457578430985102E-3</v>
      </c>
      <c r="M1724" s="41"/>
      <c r="N1724" s="41"/>
    </row>
    <row r="1725" spans="1:14" x14ac:dyDescent="0.25">
      <c r="A1725" s="41">
        <f t="shared" si="203"/>
        <v>1.7229999999999544E-3</v>
      </c>
      <c r="B1725" s="41">
        <f t="shared" si="202"/>
        <v>-0.97909203585774496</v>
      </c>
      <c r="C1725" s="41" t="str">
        <f t="shared" si="204"/>
        <v>0.784265533184626+0.620425316584224i</v>
      </c>
      <c r="D1725" s="41" t="str">
        <f>COMPLEX(COS($A1725*'Med(1)'!$B$11),SIN($A1725*'Med(1)'!$B$11))</f>
        <v>-0.86384284500121+0.503761391077378i</v>
      </c>
      <c r="E1725" s="41">
        <f>EXP(-(A1725-$A$1000)*'Med(2)'!$B$10)*$E$1000</f>
        <v>0.99999999999999334</v>
      </c>
      <c r="F1725" s="41" t="str">
        <f t="shared" si="205"/>
        <v>-0.990028489964683-0.140867274617762i</v>
      </c>
      <c r="G1725" s="41" t="str">
        <f>COMPLEX(COS(-$A1725*'Med(1)'!$B$11),SIN(-$A1725*'Med(1)'!$B$11))</f>
        <v>-0.86384284500121-0.503761391077378i</v>
      </c>
      <c r="H1725" s="41"/>
      <c r="I1725" s="41"/>
      <c r="J1725" s="41"/>
      <c r="K1725" s="41"/>
      <c r="L1725" s="41">
        <f t="shared" si="206"/>
        <v>-2.6273286143634802E-3</v>
      </c>
      <c r="M1725" s="41"/>
      <c r="N1725" s="41"/>
    </row>
    <row r="1726" spans="1:14" x14ac:dyDescent="0.25">
      <c r="A1726" s="41">
        <f t="shared" si="203"/>
        <v>1.7239999999999543E-3</v>
      </c>
      <c r="B1726" s="41">
        <f t="shared" si="202"/>
        <v>-0.96420771687971096</v>
      </c>
      <c r="C1726" s="41" t="str">
        <f t="shared" si="204"/>
        <v>0.784265533184626+0.620425316584224i</v>
      </c>
      <c r="D1726" s="41" t="str">
        <f>COMPLEX(COS($A1726*'Med(1)'!$B$11),SIN($A1726*'Med(1)'!$B$11))</f>
        <v>-0.894073666046325+0.447919947850599i</v>
      </c>
      <c r="E1726" s="41">
        <f>EXP(-(A1726-$A$1000)*'Med(2)'!$B$10)*$E$1000</f>
        <v>0.99999999999999334</v>
      </c>
      <c r="F1726" s="41" t="str">
        <f t="shared" si="205"/>
        <v>-0.979092035857745-0.203417760581328i</v>
      </c>
      <c r="G1726" s="41" t="str">
        <f>COMPLEX(COS(-$A1726*'Med(1)'!$B$11),SIN(-$A1726*'Med(1)'!$B$11))</f>
        <v>-0.894073666046325-0.447919947850599i</v>
      </c>
      <c r="H1726" s="41"/>
      <c r="I1726" s="41"/>
      <c r="J1726" s="41"/>
      <c r="K1726" s="41"/>
      <c r="L1726" s="41">
        <f t="shared" si="206"/>
        <v>-2.5983055517889301E-3</v>
      </c>
      <c r="M1726" s="41"/>
      <c r="N1726" s="41"/>
    </row>
    <row r="1727" spans="1:14" x14ac:dyDescent="0.25">
      <c r="A1727" s="41">
        <f t="shared" si="203"/>
        <v>1.7249999999999542E-3</v>
      </c>
      <c r="B1727" s="41">
        <f t="shared" si="202"/>
        <v>-0.94543554912494798</v>
      </c>
      <c r="C1727" s="41" t="str">
        <f t="shared" si="204"/>
        <v>0.784265533184626+0.620425316584224i</v>
      </c>
      <c r="D1727" s="41" t="str">
        <f>COMPLEX(COS($A1727*'Med(1)'!$B$11),SIN($A1727*'Med(1)'!$B$11))</f>
        <v>-0.920699430682965+0.390272415551067i</v>
      </c>
      <c r="E1727" s="41">
        <f>EXP(-(A1727-$A$1000)*'Med(2)'!$B$10)*$E$1000</f>
        <v>0.99999999999999334</v>
      </c>
      <c r="F1727" s="41" t="str">
        <f t="shared" si="205"/>
        <v>-0.964207716879711-0.265148031690982i</v>
      </c>
      <c r="G1727" s="41" t="str">
        <f>COMPLEX(COS(-$A1727*'Med(1)'!$B$11),SIN(-$A1727*'Med(1)'!$B$11))</f>
        <v>-0.920699430682965-0.390272415551067i</v>
      </c>
      <c r="H1727" s="41"/>
      <c r="I1727" s="41"/>
      <c r="J1727" s="41"/>
      <c r="K1727" s="41"/>
      <c r="L1727" s="41">
        <f t="shared" si="206"/>
        <v>-2.5588056812774298E-3</v>
      </c>
      <c r="M1727" s="41"/>
      <c r="N1727" s="41"/>
    </row>
    <row r="1728" spans="1:14" x14ac:dyDescent="0.25">
      <c r="A1728" s="41">
        <f t="shared" si="203"/>
        <v>1.7259999999999541E-3</v>
      </c>
      <c r="B1728" s="41">
        <f t="shared" si="202"/>
        <v>-0.92285122515240503</v>
      </c>
      <c r="C1728" s="41" t="str">
        <f t="shared" si="204"/>
        <v>0.784265533184626+0.620425316584224i</v>
      </c>
      <c r="D1728" s="41" t="str">
        <f>COMPLEX(COS($A1728*'Med(1)'!$B$11),SIN($A1728*'Med(1)'!$B$11))</f>
        <v>-0.943612779319771+0.331051238790035i</v>
      </c>
      <c r="E1728" s="41">
        <f>EXP(-(A1728-$A$1000)*'Med(2)'!$B$10)*$E$1000</f>
        <v>0.99999999999999323</v>
      </c>
      <c r="F1728" s="41" t="str">
        <f t="shared" si="205"/>
        <v>-0.945435549124948-0.325809181041288i</v>
      </c>
      <c r="G1728" s="41" t="str">
        <f>COMPLEX(COS(-$A1728*'Med(1)'!$B$11),SIN(-$A1728*'Med(1)'!$B$11))</f>
        <v>-0.943612779319771-0.331051238790035i</v>
      </c>
      <c r="H1728" s="41"/>
      <c r="I1728" s="41"/>
      <c r="J1728" s="41"/>
      <c r="K1728" s="41"/>
      <c r="L1728" s="41">
        <f t="shared" si="206"/>
        <v>-2.5089882729950898E-3</v>
      </c>
      <c r="M1728" s="41"/>
      <c r="N1728" s="41"/>
    </row>
    <row r="1729" spans="1:14" x14ac:dyDescent="0.25">
      <c r="A1729" s="41">
        <f t="shared" si="203"/>
        <v>1.726999999999954E-3</v>
      </c>
      <c r="B1729" s="41">
        <f t="shared" si="202"/>
        <v>-0.89654580878037804</v>
      </c>
      <c r="C1729" s="41" t="str">
        <f t="shared" si="204"/>
        <v>0.784265533184626+0.620425316584224i</v>
      </c>
      <c r="D1729" s="41" t="str">
        <f>COMPLEX(COS($A1729*'Med(1)'!$B$11),SIN($A1729*'Med(1)'!$B$11))</f>
        <v>-0.96272132145528+0.270495207379722i</v>
      </c>
      <c r="E1729" s="41">
        <f>EXP(-(A1729-$A$1000)*'Med(2)'!$B$10)*$E$1000</f>
        <v>0.99999999999999323</v>
      </c>
      <c r="F1729" s="41" t="str">
        <f t="shared" si="205"/>
        <v>-0.922851225152405-0.385156612606728i</v>
      </c>
      <c r="G1729" s="41" t="str">
        <f>COMPLEX(COS(-$A1729*'Med(1)'!$B$11),SIN(-$A1729*'Med(1)'!$B$11))</f>
        <v>-0.96272132145528-0.270495207379722i</v>
      </c>
      <c r="H1729" s="41"/>
      <c r="I1729" s="41"/>
      <c r="J1729" s="41"/>
      <c r="K1729" s="41"/>
      <c r="L1729" s="41">
        <f t="shared" si="206"/>
        <v>-2.4490541991673402E-3</v>
      </c>
      <c r="M1729" s="41"/>
      <c r="N1729" s="41"/>
    </row>
    <row r="1730" spans="1:14" x14ac:dyDescent="0.25">
      <c r="A1730" s="41">
        <f t="shared" si="203"/>
        <v>1.727999999999954E-3</v>
      </c>
      <c r="B1730" s="41">
        <f t="shared" ref="B1730:B1793" si="207">IMREAL(F1731)</f>
        <v>-0.86662536790178102</v>
      </c>
      <c r="C1730" s="41" t="str">
        <f t="shared" si="204"/>
        <v>0.784265533184626+0.620425316584224i</v>
      </c>
      <c r="D1730" s="41" t="str">
        <f>COMPLEX(COS($A1730*'Med(1)'!$B$11),SIN($A1730*'Med(1)'!$B$11))</f>
        <v>-0.977948008212097+0.208848493492272i</v>
      </c>
      <c r="E1730" s="41">
        <f>EXP(-(A1730-$A$1000)*'Med(2)'!$B$10)*$E$1000</f>
        <v>0.99999999999999323</v>
      </c>
      <c r="F1730" s="41" t="str">
        <f t="shared" si="205"/>
        <v>-0.896545808780378-0.442951027494375i</v>
      </c>
      <c r="G1730" s="41" t="str">
        <f>COMPLEX(COS(-$A1730*'Med(1)'!$B$11),SIN(-$A1730*'Med(1)'!$B$11))</f>
        <v>-0.977948008212097-0.208848493492272i</v>
      </c>
      <c r="H1730" s="41"/>
      <c r="I1730" s="41"/>
      <c r="J1730" s="41"/>
      <c r="K1730" s="41"/>
      <c r="L1730" s="41">
        <f t="shared" si="206"/>
        <v>-2.3792451241280601E-3</v>
      </c>
      <c r="M1730" s="41"/>
      <c r="N1730" s="41"/>
    </row>
    <row r="1731" spans="1:14" x14ac:dyDescent="0.25">
      <c r="A1731" s="41">
        <f t="shared" ref="A1731:A1794" si="208">A1730+$O$3</f>
        <v>1.7289999999999539E-3</v>
      </c>
      <c r="B1731" s="41">
        <f t="shared" si="207"/>
        <v>-0.83321054680044604</v>
      </c>
      <c r="C1731" s="41" t="str">
        <f t="shared" si="204"/>
        <v>0.784265533184626+0.620425316584224i</v>
      </c>
      <c r="D1731" s="41" t="str">
        <f>COMPLEX(COS($A1731*'Med(1)'!$B$11),SIN($A1731*'Med(1)'!$B$11))</f>
        <v>-0.989231443010995+0.146359667116268i</v>
      </c>
      <c r="E1731" s="41">
        <f>EXP(-(A1731-$A$1000)*'Med(2)'!$B$10)*$E$1000</f>
        <v>0.99999999999999323</v>
      </c>
      <c r="F1731" s="41" t="str">
        <f t="shared" si="205"/>
        <v>-0.866625367901781-0.498959388837497i</v>
      </c>
      <c r="G1731" s="41" t="str">
        <f>COMPLEX(COS(-$A1731*'Med(1)'!$B$11),SIN(-$A1731*'Med(1)'!$B$11))</f>
        <v>-0.989231443010995-0.146359667116268i</v>
      </c>
      <c r="H1731" s="41"/>
      <c r="I1731" s="41"/>
      <c r="J1731" s="41"/>
      <c r="K1731" s="41"/>
      <c r="L1731" s="41">
        <f t="shared" si="206"/>
        <v>-2.2998425298880599E-3</v>
      </c>
      <c r="M1731" s="41"/>
      <c r="N1731" s="41"/>
    </row>
    <row r="1732" spans="1:14" x14ac:dyDescent="0.25">
      <c r="A1732" s="41">
        <f t="shared" si="208"/>
        <v>1.7299999999999538E-3</v>
      </c>
      <c r="B1732" s="41">
        <f t="shared" si="207"/>
        <v>-0.79643607969293495</v>
      </c>
      <c r="C1732" s="41" t="str">
        <f t="shared" si="204"/>
        <v>0.784265533184626+0.620425316584224i</v>
      </c>
      <c r="D1732" s="41" t="str">
        <f>COMPLEX(COS($A1732*'Med(1)'!$B$11),SIN($A1732*'Med(1)'!$B$11))</f>
        <v>-0.996526129132322+0.083280693780435i</v>
      </c>
      <c r="E1732" s="41">
        <f>EXP(-(A1732-$A$1000)*'Med(2)'!$B$10)*$E$1000</f>
        <v>0.99999999999999323</v>
      </c>
      <c r="F1732" s="41" t="str">
        <f t="shared" si="205"/>
        <v>-0.833210546800446-0.55295586143967i</v>
      </c>
      <c r="G1732" s="41" t="str">
        <f>COMPLEX(COS(-$A1732*'Med(1)'!$B$11),SIN(-$A1732*'Med(1)'!$B$11))</f>
        <v>-0.996526129132322-0.083280693780435i</v>
      </c>
      <c r="H1732" s="41"/>
      <c r="I1732" s="41"/>
      <c r="J1732" s="41"/>
      <c r="K1732" s="41"/>
      <c r="L1732" s="41">
        <f t="shared" si="206"/>
        <v>-2.2111665811519699E-3</v>
      </c>
      <c r="M1732" s="41"/>
      <c r="N1732" s="41"/>
    </row>
    <row r="1733" spans="1:14" x14ac:dyDescent="0.25">
      <c r="A1733" s="41">
        <f t="shared" si="208"/>
        <v>1.7309999999999537E-3</v>
      </c>
      <c r="B1733" s="41">
        <f t="shared" si="207"/>
        <v>-0.75645024745739298</v>
      </c>
      <c r="C1733" s="41" t="str">
        <f t="shared" si="204"/>
        <v>0.784265533184626+0.620425316584224i</v>
      </c>
      <c r="D1733" s="41" t="str">
        <f>COMPLEX(COS($A1733*'Med(1)'!$B$11),SIN($A1733*'Med(1)'!$B$11))</f>
        <v>-0.999802653166482+0.0198659185859525i</v>
      </c>
      <c r="E1733" s="41">
        <f>EXP(-(A1733-$A$1000)*'Med(2)'!$B$10)*$E$1000</f>
        <v>0.99999999999999323</v>
      </c>
      <c r="F1733" s="41" t="str">
        <f t="shared" si="205"/>
        <v>-0.796436079692935-0.604722722380543i</v>
      </c>
      <c r="G1733" s="41" t="str">
        <f>COMPLEX(COS(-$A1733*'Med(1)'!$B$11),SIN(-$A1733*'Med(1)'!$B$11))</f>
        <v>-0.999802653166482-0.0198659185859525i</v>
      </c>
      <c r="H1733" s="41"/>
      <c r="I1733" s="41"/>
      <c r="J1733" s="41"/>
      <c r="K1733" s="41"/>
      <c r="L1733" s="41">
        <f t="shared" si="206"/>
        <v>-2.1135748343599401E-3</v>
      </c>
      <c r="M1733" s="41"/>
      <c r="N1733" s="41"/>
    </row>
    <row r="1734" spans="1:14" x14ac:dyDescent="0.25">
      <c r="A1734" s="41">
        <f t="shared" si="208"/>
        <v>1.7319999999999536E-3</v>
      </c>
      <c r="B1734" s="41">
        <f t="shared" si="207"/>
        <v>-0.71341427973989602</v>
      </c>
      <c r="C1734" s="41" t="str">
        <f t="shared" si="204"/>
        <v>0.784265533184626+0.620425316584224i</v>
      </c>
      <c r="D1734" s="41" t="str">
        <f>COMPLEX(COS($A1734*'Med(1)'!$B$11),SIN($A1734*'Med(1)'!$B$11))</f>
        <v>-0.999047803613777-0.0436289593560056i</v>
      </c>
      <c r="E1734" s="41">
        <f>EXP(-(A1734-$A$1000)*'Med(2)'!$B$10)*$E$1000</f>
        <v>0.99999999999999323</v>
      </c>
      <c r="F1734" s="41" t="str">
        <f t="shared" si="205"/>
        <v>-0.756450247457393-0.654051238911475i</v>
      </c>
      <c r="G1734" s="41" t="str">
        <f>COMPLEX(COS(-$A1734*'Med(1)'!$B$11),SIN(-$A1734*'Med(1)'!$B$11))</f>
        <v>-0.999047803613777+0.0436289593560056i</v>
      </c>
      <c r="H1734" s="41"/>
      <c r="I1734" s="41"/>
      <c r="J1734" s="41"/>
      <c r="K1734" s="41"/>
      <c r="L1734" s="41">
        <f t="shared" si="206"/>
        <v>-2.00746079595956E-3</v>
      </c>
      <c r="M1734" s="41"/>
      <c r="N1734" s="41"/>
    </row>
    <row r="1735" spans="1:14" x14ac:dyDescent="0.25">
      <c r="A1735" s="41">
        <f t="shared" si="208"/>
        <v>1.7329999999999535E-3</v>
      </c>
      <c r="B1735" s="41">
        <f t="shared" si="207"/>
        <v>-0.66750170484924798</v>
      </c>
      <c r="C1735" s="41" t="str">
        <f t="shared" si="204"/>
        <v>0.784265533184626+0.620425316584224i</v>
      </c>
      <c r="D1735" s="41" t="str">
        <f>COMPLEX(COS($A1735*'Med(1)'!$B$11),SIN($A1735*'Med(1)'!$B$11))</f>
        <v>-0.994264624155419-0.106947917946467i</v>
      </c>
      <c r="E1735" s="41">
        <f>EXP(-(A1735-$A$1000)*'Med(2)'!$B$10)*$E$1000</f>
        <v>0.99999999999999323</v>
      </c>
      <c r="F1735" s="41" t="str">
        <f t="shared" si="205"/>
        <v>-0.713414279739896-0.700742510101387i</v>
      </c>
      <c r="G1735" s="41" t="str">
        <f>COMPLEX(COS(-$A1735*'Med(1)'!$B$11),SIN(-$A1735*'Med(1)'!$B$11))</f>
        <v>-0.994264624155419+0.106947917946467i</v>
      </c>
      <c r="H1735" s="41"/>
      <c r="I1735" s="41"/>
      <c r="J1735" s="41"/>
      <c r="K1735" s="41"/>
      <c r="L1735" s="41">
        <f t="shared" si="206"/>
        <v>-1.89325233572117E-3</v>
      </c>
      <c r="M1735" s="41"/>
      <c r="N1735" s="41"/>
    </row>
    <row r="1736" spans="1:14" x14ac:dyDescent="0.25">
      <c r="A1736" s="41">
        <f t="shared" si="208"/>
        <v>1.7339999999999535E-3</v>
      </c>
      <c r="B1736" s="41">
        <f t="shared" si="207"/>
        <v>-0.61889765006144903</v>
      </c>
      <c r="C1736" s="41" t="str">
        <f t="shared" si="204"/>
        <v>0.784265533184626+0.620425316584224i</v>
      </c>
      <c r="D1736" s="41" t="str">
        <f>COMPLEX(COS($A1736*'Med(1)'!$B$11),SIN($A1736*'Med(1)'!$B$11))</f>
        <v>-0.985472401380884-0.169835644423056i</v>
      </c>
      <c r="E1736" s="41">
        <f>EXP(-(A1736-$A$1000)*'Med(2)'!$B$10)*$E$1000</f>
        <v>0.99999999999999323</v>
      </c>
      <c r="F1736" s="41" t="str">
        <f t="shared" si="205"/>
        <v>-0.667501704849248-0.744608268838948i</v>
      </c>
      <c r="G1736" s="41" t="str">
        <f>COMPLEX(COS(-$A1736*'Med(1)'!$B$11),SIN(-$A1736*'Med(1)'!$B$11))</f>
        <v>-0.985472401380884+0.169835644423056i</v>
      </c>
      <c r="H1736" s="41"/>
      <c r="I1736" s="41"/>
      <c r="J1736" s="41"/>
      <c r="K1736" s="41"/>
      <c r="L1736" s="41">
        <f t="shared" si="206"/>
        <v>-1.7714099614945401E-3</v>
      </c>
      <c r="M1736" s="41"/>
      <c r="N1736" s="41"/>
    </row>
    <row r="1737" spans="1:14" x14ac:dyDescent="0.25">
      <c r="A1737" s="41">
        <f t="shared" si="208"/>
        <v>1.7349999999999534E-3</v>
      </c>
      <c r="B1737" s="41">
        <f t="shared" si="207"/>
        <v>-0.567798095155162</v>
      </c>
      <c r="C1737" s="41" t="str">
        <f t="shared" si="204"/>
        <v>0.784265533184626+0.620425316584224i</v>
      </c>
      <c r="D1737" s="41" t="str">
        <f>COMPLEX(COS($A1737*'Med(1)'!$B$11),SIN($A1737*'Med(1)'!$B$11))</f>
        <v>-0.972706587021122-0.2320385648243i</v>
      </c>
      <c r="E1737" s="41">
        <f>EXP(-(A1737-$A$1000)*'Med(2)'!$B$10)*$E$1000</f>
        <v>0.99999999999999323</v>
      </c>
      <c r="F1737" s="41" t="str">
        <f t="shared" si="205"/>
        <v>-0.618897650061449-0.785471640957459i</v>
      </c>
      <c r="G1737" s="41" t="str">
        <f>COMPLEX(COS(-$A1737*'Med(1)'!$B$11),SIN(-$A1737*'Med(1)'!$B$11))</f>
        <v>-0.972706587021122+0.2320385648243i</v>
      </c>
      <c r="H1737" s="41"/>
      <c r="I1737" s="41"/>
      <c r="J1737" s="41"/>
      <c r="K1737" s="41"/>
      <c r="L1737" s="41">
        <f t="shared" si="206"/>
        <v>-1.6424249623632199E-3</v>
      </c>
      <c r="M1737" s="41"/>
      <c r="N1737" s="41"/>
    </row>
    <row r="1738" spans="1:14" x14ac:dyDescent="0.25">
      <c r="A1738" s="41">
        <f t="shared" si="208"/>
        <v>1.7359999999999533E-3</v>
      </c>
      <c r="B1738" s="41">
        <f t="shared" si="207"/>
        <v>-0.51440908218810699</v>
      </c>
      <c r="C1738" s="41" t="str">
        <f t="shared" si="204"/>
        <v>0.784265533184626+0.620425316584224i</v>
      </c>
      <c r="D1738" s="41" t="str">
        <f>COMPLEX(COS($A1738*'Med(1)'!$B$11),SIN($A1738*'Med(1)'!$B$11))</f>
        <v>-0.95601865500117-0.293305866442787i</v>
      </c>
      <c r="E1738" s="41">
        <f>EXP(-(A1738-$A$1000)*'Med(2)'!$B$10)*$E$1000</f>
        <v>0.99999999999999323</v>
      </c>
      <c r="F1738" s="41" t="str">
        <f t="shared" si="205"/>
        <v>-0.567798095155162-0.823167858421451i</v>
      </c>
      <c r="G1738" s="41" t="str">
        <f>COMPLEX(COS(-$A1738*'Med(1)'!$B$11),SIN(-$A1738*'Med(1)'!$B$11))</f>
        <v>-0.95601865500117+0.293305866442787i</v>
      </c>
      <c r="H1738" s="41"/>
      <c r="I1738" s="41"/>
      <c r="J1738" s="41"/>
      <c r="K1738" s="41"/>
      <c r="L1738" s="41">
        <f t="shared" si="206"/>
        <v>-1.50681742768378E-3</v>
      </c>
      <c r="M1738" s="41"/>
      <c r="N1738" s="41"/>
    </row>
    <row r="1739" spans="1:14" x14ac:dyDescent="0.25">
      <c r="A1739" s="41">
        <f t="shared" si="208"/>
        <v>1.7369999999999532E-3</v>
      </c>
      <c r="B1739" s="41">
        <f t="shared" si="207"/>
        <v>-0.45894588470053099</v>
      </c>
      <c r="C1739" s="41" t="str">
        <f t="shared" si="204"/>
        <v>0.784265533184626+0.620425316584224i</v>
      </c>
      <c r="D1739" s="41" t="str">
        <f>COMPLEX(COS($A1739*'Med(1)'!$B$11),SIN($A1739*'Med(1)'!$B$11))</f>
        <v>-0.935475893888586-0.353390509144418i</v>
      </c>
      <c r="E1739" s="41">
        <f>EXP(-(A1739-$A$1000)*'Med(2)'!$B$10)*$E$1000</f>
        <v>0.99999999999999323</v>
      </c>
      <c r="F1739" s="41" t="str">
        <f t="shared" si="205"/>
        <v>-0.514409082188107-0.857544923699264i</v>
      </c>
      <c r="G1739" s="41" t="str">
        <f>COMPLEX(COS(-$A1739*'Med(1)'!$B$11),SIN(-$A1739*'Med(1)'!$B$11))</f>
        <v>-0.935475893888586+0.353390509144418i</v>
      </c>
      <c r="H1739" s="41"/>
      <c r="I1739" s="41"/>
      <c r="J1739" s="41"/>
      <c r="K1739" s="41"/>
      <c r="L1739" s="41">
        <f t="shared" si="206"/>
        <v>-1.3651341499975201E-3</v>
      </c>
      <c r="M1739" s="41"/>
      <c r="N1739" s="41"/>
    </row>
    <row r="1740" spans="1:14" x14ac:dyDescent="0.25">
      <c r="A1740" s="41">
        <f t="shared" si="208"/>
        <v>1.7379999999999531E-3</v>
      </c>
      <c r="B1740" s="41">
        <f t="shared" si="207"/>
        <v>-0.40163213969587902</v>
      </c>
      <c r="C1740" s="41" t="str">
        <f t="shared" si="204"/>
        <v>0.784265533184626+0.620425316584224i</v>
      </c>
      <c r="D1740" s="41" t="str">
        <f>COMPLEX(COS($A1740*'Med(1)'!$B$11),SIN($A1740*'Med(1)'!$B$11))</f>
        <v>-0.911161135574529-0.412050221476139i</v>
      </c>
      <c r="E1740" s="41">
        <f>EXP(-(A1740-$A$1000)*'Med(2)'!$B$10)*$E$1000</f>
        <v>0.99999999999999323</v>
      </c>
      <c r="F1740" s="41" t="str">
        <f t="shared" si="205"/>
        <v>-0.458945884700531-0.888464222642889i</v>
      </c>
      <c r="G1740" s="41" t="str">
        <f>COMPLEX(COS(-$A1740*'Med(1)'!$B$11),SIN(-$A1740*'Med(1)'!$B$11))</f>
        <v>-0.911161135574529+0.412050221476139i</v>
      </c>
      <c r="H1740" s="41"/>
      <c r="I1740" s="41"/>
      <c r="J1740" s="41"/>
      <c r="K1740" s="41"/>
      <c r="L1740" s="41">
        <f t="shared" si="206"/>
        <v>-1.2179464202702701E-3</v>
      </c>
      <c r="M1740" s="41"/>
      <c r="N1740" s="41"/>
    </row>
    <row r="1741" spans="1:14" x14ac:dyDescent="0.25">
      <c r="A1741" s="41">
        <f t="shared" si="208"/>
        <v>1.738999999999953E-3</v>
      </c>
      <c r="B1741" s="41">
        <f t="shared" si="207"/>
        <v>-0.342698945898531</v>
      </c>
      <c r="C1741" s="41" t="str">
        <f t="shared" si="204"/>
        <v>0.784265533184626+0.620425316584224i</v>
      </c>
      <c r="D1741" s="41" t="str">
        <f>COMPLEX(COS($A1741*'Med(1)'!$B$11),SIN($A1741*'Med(1)'!$B$11))</f>
        <v>-0.883172421281561-0.469048477545409i</v>
      </c>
      <c r="E1741" s="41">
        <f>EXP(-(A1741-$A$1000)*'Med(2)'!$B$10)*$E$1000</f>
        <v>0.99999999999999323</v>
      </c>
      <c r="F1741" s="41" t="str">
        <f t="shared" si="205"/>
        <v>-0.401632139695879-0.915801083403649i</v>
      </c>
      <c r="G1741" s="41" t="str">
        <f>COMPLEX(COS(-$A1741*'Med(1)'!$B$11),SIN(-$A1741*'Med(1)'!$B$11))</f>
        <v>-0.883172421281561+0.469048477545409i</v>
      </c>
      <c r="H1741" s="41"/>
      <c r="I1741" s="41"/>
      <c r="J1741" s="41"/>
      <c r="K1741" s="41"/>
      <c r="L1741" s="41">
        <f t="shared" si="206"/>
        <v>-1.0658477243504999E-3</v>
      </c>
      <c r="M1741" s="41"/>
      <c r="N1741" s="41"/>
    </row>
    <row r="1742" spans="1:14" x14ac:dyDescent="0.25">
      <c r="A1742" s="41">
        <f t="shared" si="208"/>
        <v>1.739999999999953E-3</v>
      </c>
      <c r="B1742" s="41">
        <f t="shared" si="207"/>
        <v>-0.28238393192459199</v>
      </c>
      <c r="C1742" s="41" t="str">
        <f t="shared" si="204"/>
        <v>0.784265533184626+0.620425316584224i</v>
      </c>
      <c r="D1742" s="41" t="str">
        <f>COMPLEX(COS($A1742*'Med(1)'!$B$11),SIN($A1742*'Med(1)'!$B$11))</f>
        <v>-0.851622606244836-0.524155450732655i</v>
      </c>
      <c r="E1742" s="41">
        <f>EXP(-(A1742-$A$1000)*'Med(2)'!$B$10)*$E$1000</f>
        <v>0.99999999999999323</v>
      </c>
      <c r="F1742" s="41" t="str">
        <f t="shared" si="205"/>
        <v>-0.342698945898531-0.939445279130201i</v>
      </c>
      <c r="G1742" s="41" t="str">
        <f>COMPLEX(COS(-$A1742*'Med(1)'!$B$11),SIN(-$A1742*'Med(1)'!$B$11))</f>
        <v>-0.851622606244836+0.524155450732655i</v>
      </c>
      <c r="H1742" s="41"/>
      <c r="I1742" s="41"/>
      <c r="J1742" s="41"/>
      <c r="K1742" s="41"/>
      <c r="L1742" s="41">
        <f t="shared" si="206"/>
        <v>-9.0945134993391304E-4</v>
      </c>
      <c r="M1742" s="41"/>
      <c r="N1742" s="41"/>
    </row>
    <row r="1743" spans="1:14" x14ac:dyDescent="0.25">
      <c r="A1743" s="41">
        <f t="shared" si="208"/>
        <v>1.7409999999999529E-3</v>
      </c>
      <c r="B1743" s="41">
        <f t="shared" si="207"/>
        <v>-0.220930298123134</v>
      </c>
      <c r="C1743" s="41" t="str">
        <f t="shared" si="204"/>
        <v>0.784265533184626+0.620425316584224i</v>
      </c>
      <c r="D1743" s="41" t="str">
        <f>COMPLEX(COS($A1743*'Med(1)'!$B$11),SIN($A1743*'Med(1)'!$B$11))</f>
        <v>-0.816638904660676-0.577148940391136i</v>
      </c>
      <c r="E1743" s="41">
        <f>EXP(-(A1743-$A$1000)*'Med(2)'!$B$10)*$E$1000</f>
        <v>0.99999999999999323</v>
      </c>
      <c r="F1743" s="41" t="str">
        <f t="shared" si="205"/>
        <v>-0.282383931924592-0.959301472421883i</v>
      </c>
      <c r="G1743" s="41" t="str">
        <f>COMPLEX(COS(-$A1743*'Med(1)'!$B$11),SIN(-$A1743*'Med(1)'!$B$11))</f>
        <v>-0.816638904660676+0.577148940391136i</v>
      </c>
      <c r="H1743" s="41"/>
      <c r="I1743" s="41"/>
      <c r="J1743" s="41"/>
      <c r="K1743" s="41"/>
      <c r="L1743" s="41">
        <f t="shared" si="206"/>
        <v>-7.4938791368359201E-4</v>
      </c>
      <c r="M1743" s="41"/>
      <c r="N1743" s="41"/>
    </row>
    <row r="1744" spans="1:14" x14ac:dyDescent="0.25">
      <c r="A1744" s="41">
        <f t="shared" si="208"/>
        <v>1.7419999999999528E-3</v>
      </c>
      <c r="B1744" s="41">
        <f t="shared" si="207"/>
        <v>-0.15858583595112499</v>
      </c>
      <c r="C1744" s="41" t="str">
        <f t="shared" si="204"/>
        <v>0.784265533184626+0.620425316584224i</v>
      </c>
      <c r="D1744" s="41" t="str">
        <f>COMPLEX(COS($A1744*'Med(1)'!$B$11),SIN($A1744*'Med(1)'!$B$11))</f>
        <v>-0.778362376737418-0.627815267797525i</v>
      </c>
      <c r="E1744" s="41">
        <f>EXP(-(A1744-$A$1000)*'Med(2)'!$B$10)*$E$1000</f>
        <v>0.99999999999999323</v>
      </c>
      <c r="F1744" s="41" t="str">
        <f t="shared" si="205"/>
        <v>-0.220930298123134-0.97528959974523i</v>
      </c>
      <c r="G1744" s="41" t="str">
        <f>COMPLEX(COS(-$A1744*'Med(1)'!$B$11),SIN(-$A1744*'Med(1)'!$B$11))</f>
        <v>-0.778362376737418+0.627815267797525i</v>
      </c>
      <c r="H1744" s="41"/>
      <c r="I1744" s="41"/>
      <c r="J1744" s="41"/>
      <c r="K1744" s="41"/>
      <c r="L1744" s="41">
        <f t="shared" si="206"/>
        <v>-5.8630281847694304E-4</v>
      </c>
      <c r="M1744" s="41"/>
      <c r="N1744" s="41"/>
    </row>
    <row r="1745" spans="1:14" x14ac:dyDescent="0.25">
      <c r="A1745" s="41">
        <f t="shared" si="208"/>
        <v>1.7429999999999527E-3</v>
      </c>
      <c r="B1745" s="41">
        <f t="shared" si="207"/>
        <v>-9.5601928836377803E-2</v>
      </c>
      <c r="C1745" s="41" t="str">
        <f t="shared" si="204"/>
        <v>0.784265533184626+0.620425316584224i</v>
      </c>
      <c r="D1745" s="41" t="str">
        <f>COMPLEX(COS($A1745*'Med(1)'!$B$11),SIN($A1745*'Med(1)'!$B$11))</f>
        <v>-0.736947359916726-0.675950137740771i</v>
      </c>
      <c r="E1745" s="41">
        <f>EXP(-(A1745-$A$1000)*'Med(2)'!$B$10)*$E$1000</f>
        <v>0.99999999999999323</v>
      </c>
      <c r="F1745" s="41" t="str">
        <f t="shared" si="205"/>
        <v>-0.158585835951125-0.987345194263723i</v>
      </c>
      <c r="G1745" s="41" t="str">
        <f>COMPLEX(COS(-$A1745*'Med(1)'!$B$11),SIN(-$A1745*'Med(1)'!$B$11))</f>
        <v>-0.736947359916726+0.675950137740771i</v>
      </c>
      <c r="H1745" s="41"/>
      <c r="I1745" s="41"/>
      <c r="J1745" s="41"/>
      <c r="K1745" s="41"/>
      <c r="L1745" s="41">
        <f t="shared" si="206"/>
        <v>-4.20853651031808E-4</v>
      </c>
      <c r="M1745" s="41"/>
      <c r="N1745" s="41"/>
    </row>
    <row r="1746" spans="1:14" x14ac:dyDescent="0.25">
      <c r="A1746" s="41">
        <f t="shared" si="208"/>
        <v>1.7439999999999526E-3</v>
      </c>
      <c r="B1746" s="41">
        <f t="shared" si="207"/>
        <v>-3.2232538556970398E-2</v>
      </c>
      <c r="C1746" s="41" t="str">
        <f t="shared" si="204"/>
        <v>0.784265533184626+0.620425316584224i</v>
      </c>
      <c r="D1746" s="41" t="str">
        <f>COMPLEX(COS($A1746*'Med(1)'!$B$11),SIN($A1746*'Med(1)'!$B$11))</f>
        <v>-0.692560846558925-0.721359462274936i</v>
      </c>
      <c r="E1746" s="41">
        <f>EXP(-(A1746-$A$1000)*'Med(2)'!$B$10)*$E$1000</f>
        <v>0.99999999999999323</v>
      </c>
      <c r="F1746" s="41" t="str">
        <f t="shared" si="205"/>
        <v>-0.0956019288363778-0.99541964577898i</v>
      </c>
      <c r="G1746" s="41" t="str">
        <f>COMPLEX(COS(-$A1746*'Med(1)'!$B$11),SIN(-$A1746*'Med(1)'!$B$11))</f>
        <v>-0.692560846558925+0.721359462274936i</v>
      </c>
      <c r="H1746" s="41"/>
      <c r="I1746" s="41"/>
      <c r="J1746" s="41"/>
      <c r="K1746" s="41"/>
      <c r="L1746" s="41">
        <f t="shared" si="206"/>
        <v>-2.53707530405632E-4</v>
      </c>
      <c r="M1746" s="41"/>
      <c r="N1746" s="41"/>
    </row>
    <row r="1747" spans="1:14" x14ac:dyDescent="0.25">
      <c r="A1747" s="41">
        <f t="shared" si="208"/>
        <v>1.7449999999999525E-3</v>
      </c>
      <c r="B1747" s="41">
        <f t="shared" si="207"/>
        <v>3.1266818775585598E-2</v>
      </c>
      <c r="C1747" s="41" t="str">
        <f t="shared" si="204"/>
        <v>0.784265533184626+0.620425316584224i</v>
      </c>
      <c r="D1747" s="41" t="str">
        <f>COMPLEX(COS($A1747*'Med(1)'!$B$11),SIN($A1747*'Med(1)'!$B$11))</f>
        <v>-0.645381810601507-0.763860143314678i</v>
      </c>
      <c r="E1747" s="41">
        <f>EXP(-(A1747-$A$1000)*'Med(2)'!$B$10)*$E$1000</f>
        <v>0.99999999999999323</v>
      </c>
      <c r="F1747" s="41" t="str">
        <f t="shared" si="205"/>
        <v>-0.0322325385569704-0.999480396735304i</v>
      </c>
      <c r="G1747" s="41" t="str">
        <f>COMPLEX(COS(-$A1747*'Med(1)'!$B$11),SIN(-$A1747*'Med(1)'!$B$11))</f>
        <v>-0.645381810601507+0.763860143314678i</v>
      </c>
      <c r="H1747" s="41"/>
      <c r="I1747" s="41"/>
      <c r="J1747" s="41"/>
      <c r="K1747" s="41"/>
      <c r="L1747" s="41">
        <f t="shared" si="206"/>
        <v>-8.5538418058376999E-5</v>
      </c>
      <c r="M1747" s="41"/>
      <c r="N1747" s="41"/>
    </row>
    <row r="1748" spans="1:14" x14ac:dyDescent="0.25">
      <c r="A1748" s="41">
        <f t="shared" si="208"/>
        <v>1.7459999999999525E-3</v>
      </c>
      <c r="B1748" s="41">
        <f t="shared" si="207"/>
        <v>9.4640103000655104E-2</v>
      </c>
      <c r="C1748" s="41" t="str">
        <f t="shared" si="204"/>
        <v>0.784265533184626+0.620425316584224i</v>
      </c>
      <c r="D1748" s="41" t="str">
        <f>COMPLEX(COS($A1748*'Med(1)'!$B$11),SIN($A1748*'Med(1)'!$B$11))</f>
        <v>-0.595600485905956-0.803280810917694i</v>
      </c>
      <c r="E1748" s="41">
        <f>EXP(-(A1748-$A$1000)*'Med(2)'!$B$10)*$E$1000</f>
        <v>0.99999999999999323</v>
      </c>
      <c r="F1748" s="41" t="str">
        <f t="shared" si="205"/>
        <v>0.0312668187755856-0.999511073497258i</v>
      </c>
      <c r="G1748" s="41" t="str">
        <f>COMPLEX(COS(-$A1748*'Med(1)'!$B$11),SIN(-$A1748*'Med(1)'!$B$11))</f>
        <v>-0.595600485905956+0.803280810917694i</v>
      </c>
      <c r="H1748" s="41"/>
      <c r="I1748" s="41"/>
      <c r="J1748" s="41"/>
      <c r="K1748" s="41"/>
      <c r="L1748" s="41">
        <f t="shared" si="206"/>
        <v>8.2975599674049496E-5</v>
      </c>
      <c r="M1748" s="41"/>
      <c r="N1748" s="41"/>
    </row>
    <row r="1749" spans="1:14" x14ac:dyDescent="0.25">
      <c r="A1749" s="41">
        <f t="shared" si="208"/>
        <v>1.7469999999999524E-3</v>
      </c>
      <c r="B1749" s="41">
        <f t="shared" si="207"/>
        <v>0.15763178230570701</v>
      </c>
      <c r="C1749" s="41" t="str">
        <f t="shared" si="204"/>
        <v>0.784265533184626+0.620425316584224i</v>
      </c>
      <c r="D1749" s="41" t="str">
        <f>COMPLEX(COS($A1749*'Med(1)'!$B$11),SIN($A1749*'Med(1)'!$B$11))</f>
        <v>-0.543417599202544-0.839462514277406i</v>
      </c>
      <c r="E1749" s="41">
        <f>EXP(-(A1749-$A$1000)*'Med(2)'!$B$10)*$E$1000</f>
        <v>0.99999999999999323</v>
      </c>
      <c r="F1749" s="41" t="str">
        <f t="shared" si="205"/>
        <v>0.0946401030006551-0.995511552370947i</v>
      </c>
      <c r="G1749" s="41" t="str">
        <f>COMPLEX(COS(-$A1749*'Med(1)'!$B$11),SIN(-$A1749*'Med(1)'!$B$11))</f>
        <v>-0.543417599202544+0.839462514277406i</v>
      </c>
      <c r="H1749" s="41"/>
      <c r="I1749" s="41"/>
      <c r="J1749" s="41"/>
      <c r="K1749" s="41"/>
      <c r="L1749" s="41">
        <f t="shared" si="206"/>
        <v>2.5115504573893502E-4</v>
      </c>
      <c r="M1749" s="41"/>
      <c r="N1749" s="41"/>
    </row>
    <row r="1750" spans="1:14" x14ac:dyDescent="0.25">
      <c r="A1750" s="41">
        <f t="shared" si="208"/>
        <v>1.7479999999999523E-3</v>
      </c>
      <c r="B1750" s="41">
        <f t="shared" si="207"/>
        <v>0.21998786357386299</v>
      </c>
      <c r="C1750" s="41" t="str">
        <f t="shared" si="204"/>
        <v>0.784265533184626+0.620425316584224i</v>
      </c>
      <c r="D1750" s="41" t="str">
        <f>COMPLEX(COS($A1750*'Med(1)'!$B$11),SIN($A1750*'Med(1)'!$B$11))</f>
        <v>-0.489043560726205-0.872259362639482i</v>
      </c>
      <c r="E1750" s="41">
        <f>EXP(-(A1750-$A$1000)*'Med(2)'!$B$10)*$E$1000</f>
        <v>0.99999999999999323</v>
      </c>
      <c r="F1750" s="41" t="str">
        <f t="shared" si="205"/>
        <v>0.157631782305707-0.987497960102761i</v>
      </c>
      <c r="G1750" s="41" t="str">
        <f>COMPLEX(COS(-$A1750*'Med(1)'!$B$11),SIN(-$A1750*'Med(1)'!$B$11))</f>
        <v>-0.489043560726205+0.872259362639482i</v>
      </c>
      <c r="H1750" s="41"/>
      <c r="I1750" s="41"/>
      <c r="J1750" s="41"/>
      <c r="K1750" s="41"/>
      <c r="L1750" s="41">
        <f t="shared" si="206"/>
        <v>4.1832179213314698E-4</v>
      </c>
      <c r="M1750" s="41"/>
      <c r="N1750" s="41"/>
    </row>
    <row r="1751" spans="1:14" x14ac:dyDescent="0.25">
      <c r="A1751" s="41">
        <f t="shared" si="208"/>
        <v>1.7489999999999522E-3</v>
      </c>
      <c r="B1751" s="41">
        <f t="shared" si="207"/>
        <v>0.28145691652716098</v>
      </c>
      <c r="C1751" s="41" t="str">
        <f t="shared" si="204"/>
        <v>0.784265533184626+0.620425316584224i</v>
      </c>
      <c r="D1751" s="41" t="str">
        <f>COMPLEX(COS($A1751*'Med(1)'!$B$11),SIN($A1751*'Med(1)'!$B$11))</f>
        <v>-0.432697615806836-0.901539113558075i</v>
      </c>
      <c r="E1751" s="41">
        <f>EXP(-(A1751-$A$1000)*'Med(2)'!$B$10)*$E$1000</f>
        <v>0.99999999999999323</v>
      </c>
      <c r="F1751" s="41" t="str">
        <f t="shared" si="205"/>
        <v>0.219987863573863-0.975502608853607i</v>
      </c>
      <c r="G1751" s="41" t="str">
        <f>COMPLEX(COS(-$A1751*'Med(1)'!$B$11),SIN(-$A1751*'Med(1)'!$B$11))</f>
        <v>-0.432697615806836+0.901539113558075i</v>
      </c>
      <c r="H1751" s="41"/>
      <c r="I1751" s="41"/>
      <c r="J1751" s="41"/>
      <c r="K1751" s="41"/>
      <c r="L1751" s="41">
        <f t="shared" si="206"/>
        <v>5.8380179423010204E-4</v>
      </c>
      <c r="M1751" s="41"/>
      <c r="N1751" s="41"/>
    </row>
    <row r="1752" spans="1:14" x14ac:dyDescent="0.25">
      <c r="A1752" s="41">
        <f t="shared" si="208"/>
        <v>1.7499999999999521E-3</v>
      </c>
      <c r="B1752" s="41">
        <f t="shared" si="207"/>
        <v>0.34179108753595799</v>
      </c>
      <c r="C1752" s="41" t="str">
        <f t="shared" si="204"/>
        <v>0.784265533184626+0.620425316584224i</v>
      </c>
      <c r="D1752" s="41" t="str">
        <f>COMPLEX(COS($A1752*'Med(1)'!$B$11),SIN($A1752*'Med(1)'!$B$11))</f>
        <v>-0.374606960834988-0.92718370611976i</v>
      </c>
      <c r="E1752" s="41">
        <f>EXP(-(A1752-$A$1000)*'Med(2)'!$B$10)*$E$1000</f>
        <v>0.99999999999999323</v>
      </c>
      <c r="F1752" s="41" t="str">
        <f t="shared" si="205"/>
        <v>0.281456916527161-0.959573865910806i</v>
      </c>
      <c r="G1752" s="41" t="str">
        <f>COMPLEX(COS(-$A1752*'Med(1)'!$B$11),SIN(-$A1752*'Med(1)'!$B$11))</f>
        <v>-0.374606960834988+0.92718370611976i</v>
      </c>
      <c r="H1752" s="41"/>
      <c r="I1752" s="41"/>
      <c r="J1752" s="41"/>
      <c r="K1752" s="41"/>
      <c r="L1752" s="41">
        <f t="shared" si="206"/>
        <v>7.4692780864185398E-4</v>
      </c>
      <c r="M1752" s="41"/>
      <c r="N1752" s="41"/>
    </row>
    <row r="1753" spans="1:14" x14ac:dyDescent="0.25">
      <c r="A1753" s="41">
        <f t="shared" si="208"/>
        <v>1.750999999999952E-3</v>
      </c>
      <c r="B1753" s="41">
        <f t="shared" si="207"/>
        <v>0.40074709900681699</v>
      </c>
      <c r="C1753" s="41" t="str">
        <f t="shared" si="204"/>
        <v>0.784265533184626+0.620425316584224i</v>
      </c>
      <c r="D1753" s="41" t="str">
        <f>COMPLEX(COS($A1753*'Med(1)'!$B$11),SIN($A1753*'Med(1)'!$B$11))</f>
        <v>-0.315005827167599-0.949089736985105i</v>
      </c>
      <c r="E1753" s="41">
        <f>EXP(-(A1753-$A$1000)*'Med(2)'!$B$10)*$E$1000</f>
        <v>0.99999999999999323</v>
      </c>
      <c r="F1753" s="41" t="str">
        <f t="shared" si="205"/>
        <v>0.341791087535958-0.939775958663007i</v>
      </c>
      <c r="G1753" s="41" t="str">
        <f>COMPLEX(COS(-$A1753*'Med(1)'!$B$11),SIN(-$A1753*'Med(1)'!$B$11))</f>
        <v>-0.315005827167599+0.949089736985105i</v>
      </c>
      <c r="H1753" s="41"/>
      <c r="I1753" s="41"/>
      <c r="J1753" s="41"/>
      <c r="K1753" s="41"/>
      <c r="L1753" s="41">
        <f t="shared" si="206"/>
        <v>9.0704208365728004E-4</v>
      </c>
      <c r="M1753" s="41"/>
      <c r="N1753" s="41"/>
    </row>
    <row r="1754" spans="1:14" x14ac:dyDescent="0.25">
      <c r="A1754" s="41">
        <f t="shared" si="208"/>
        <v>1.7519999999999519E-3</v>
      </c>
      <c r="B1754" s="41">
        <f t="shared" si="207"/>
        <v>0.45808723031889498</v>
      </c>
      <c r="C1754" s="41" t="str">
        <f t="shared" si="204"/>
        <v>0.784265533184626+0.620425316584224i</v>
      </c>
      <c r="D1754" s="41" t="str">
        <f>COMPLEX(COS($A1754*'Med(1)'!$B$11),SIN($A1754*'Med(1)'!$B$11))</f>
        <v>-0.25413453666743-0.967168877328479i</v>
      </c>
      <c r="E1754" s="41">
        <f>EXP(-(A1754-$A$1000)*'Med(2)'!$B$10)*$E$1000</f>
        <v>0.99999999999999323</v>
      </c>
      <c r="F1754" s="41" t="str">
        <f t="shared" si="205"/>
        <v>0.400747099006817-0.916188715624464i</v>
      </c>
      <c r="G1754" s="41" t="str">
        <f>COMPLEX(COS(-$A1754*'Med(1)'!$B$11),SIN(-$A1754*'Med(1)'!$B$11))</f>
        <v>-0.25413453666743+0.967168877328479i</v>
      </c>
      <c r="H1754" s="41"/>
      <c r="I1754" s="41"/>
      <c r="J1754" s="41"/>
      <c r="K1754" s="41"/>
      <c r="L1754" s="41">
        <f t="shared" si="206"/>
        <v>1.0634990114085799E-3</v>
      </c>
      <c r="M1754" s="41"/>
      <c r="N1754" s="41"/>
    </row>
    <row r="1755" spans="1:14" x14ac:dyDescent="0.25">
      <c r="A1755" s="41">
        <f t="shared" si="208"/>
        <v>1.7529999999999519E-3</v>
      </c>
      <c r="B1755" s="41">
        <f t="shared" si="207"/>
        <v>0.51358027635375603</v>
      </c>
      <c r="C1755" s="41" t="str">
        <f t="shared" si="204"/>
        <v>0.784265533184626+0.620425316584224i</v>
      </c>
      <c r="D1755" s="41" t="str">
        <f>COMPLEX(COS($A1755*'Med(1)'!$B$11),SIN($A1755*'Med(1)'!$B$11))</f>
        <v>-0.19223853268467-0.981348228994808i</v>
      </c>
      <c r="E1755" s="41">
        <f>EXP(-(A1755-$A$1000)*'Med(2)'!$B$10)*$E$1000</f>
        <v>0.99999999999999323</v>
      </c>
      <c r="F1755" s="41" t="str">
        <f t="shared" si="205"/>
        <v>0.458087230318895-0.888907244552968i</v>
      </c>
      <c r="G1755" s="41" t="str">
        <f>COMPLEX(COS(-$A1755*'Med(1)'!$B$11),SIN(-$A1755*'Med(1)'!$B$11))</f>
        <v>-0.19223853268467+0.981348228994808i</v>
      </c>
      <c r="H1755" s="41"/>
      <c r="I1755" s="41"/>
      <c r="J1755" s="41"/>
      <c r="K1755" s="41"/>
      <c r="L1755" s="41">
        <f t="shared" si="206"/>
        <v>1.2156677310713401E-3</v>
      </c>
      <c r="M1755" s="41"/>
      <c r="N1755" s="41"/>
    </row>
    <row r="1756" spans="1:14" x14ac:dyDescent="0.25">
      <c r="A1756" s="41">
        <f t="shared" si="208"/>
        <v>1.7539999999999518E-3</v>
      </c>
      <c r="B1756" s="41">
        <f t="shared" si="207"/>
        <v>0.56700247975356499</v>
      </c>
      <c r="C1756" s="41" t="str">
        <f t="shared" si="204"/>
        <v>0.784265533184626+0.620425316584224i</v>
      </c>
      <c r="D1756" s="41" t="str">
        <f>COMPLEX(COS($A1756*'Med(1)'!$B$11),SIN($A1756*'Med(1)'!$B$11))</f>
        <v>-0.129567390387774-0.991570618437286i</v>
      </c>
      <c r="E1756" s="41">
        <f>EXP(-(A1756-$A$1000)*'Med(2)'!$B$10)*$E$1000</f>
        <v>0.99999999999999323</v>
      </c>
      <c r="F1756" s="41" t="str">
        <f t="shared" si="205"/>
        <v>0.513580276353756-0.858041548959248i</v>
      </c>
      <c r="G1756" s="41" t="str">
        <f>COMPLEX(COS(-$A1756*'Med(1)'!$B$11),SIN(-$A1756*'Med(1)'!$B$11))</f>
        <v>-0.129567390387774+0.991570618437286i</v>
      </c>
      <c r="H1756" s="41"/>
      <c r="I1756" s="41"/>
      <c r="J1756" s="41"/>
      <c r="K1756" s="41"/>
      <c r="L1756" s="41">
        <f t="shared" si="206"/>
        <v>1.36293467260226E-3</v>
      </c>
      <c r="M1756" s="41"/>
      <c r="N1756" s="41"/>
    </row>
    <row r="1757" spans="1:14" x14ac:dyDescent="0.25">
      <c r="A1757" s="41">
        <f t="shared" si="208"/>
        <v>1.7549999999999517E-3</v>
      </c>
      <c r="B1757" s="41">
        <f t="shared" si="207"/>
        <v>0.61813843314859795</v>
      </c>
      <c r="C1757" s="41" t="str">
        <f t="shared" si="204"/>
        <v>0.784265533184626+0.620425316584224i</v>
      </c>
      <c r="D1757" s="41" t="str">
        <f>COMPLEX(COS($A1757*'Med(1)'!$B$11),SIN($A1757*'Med(1)'!$B$11))</f>
        <v>-0.0663738104341198-0.997794827250801i</v>
      </c>
      <c r="E1757" s="41">
        <f>EXP(-(A1757-$A$1000)*'Med(2)'!$B$10)*$E$1000</f>
        <v>0.99999999999999312</v>
      </c>
      <c r="F1757" s="41" t="str">
        <f t="shared" si="205"/>
        <v>0.567002479753565-0.823716084554196i</v>
      </c>
      <c r="G1757" s="41" t="str">
        <f>COMPLEX(COS(-$A1757*'Med(1)'!$B$11),SIN(-$A1757*'Med(1)'!$B$11))</f>
        <v>-0.0663738104341198+0.997794827250801i</v>
      </c>
      <c r="H1757" s="41"/>
      <c r="I1757" s="41"/>
      <c r="J1757" s="41"/>
      <c r="K1757" s="41"/>
      <c r="L1757" s="41">
        <f t="shared" si="206"/>
        <v>1.5047060307574901E-3</v>
      </c>
      <c r="M1757" s="41"/>
      <c r="N1757" s="41"/>
    </row>
    <row r="1758" spans="1:14" x14ac:dyDescent="0.25">
      <c r="A1758" s="41">
        <f t="shared" si="208"/>
        <v>1.7559999999999516E-3</v>
      </c>
      <c r="B1758" s="41">
        <f t="shared" si="207"/>
        <v>0.66678194771630095</v>
      </c>
      <c r="C1758" s="41" t="str">
        <f t="shared" si="204"/>
        <v>0.784265533184626+0.620425316584224i</v>
      </c>
      <c r="D1758" s="41" t="str">
        <f>COMPLEX(COS($A1758*'Med(1)'!$B$11),SIN($A1758*'Med(1)'!$B$11))</f>
        <v>-0.0029126000382153-0.999995758371513i</v>
      </c>
      <c r="E1758" s="41">
        <f>EXP(-(A1758-$A$1000)*'Med(2)'!$B$10)*$E$1000</f>
        <v>0.99999999999999312</v>
      </c>
      <c r="F1758" s="41" t="str">
        <f t="shared" si="205"/>
        <v>0.618138433148598-0.786069257422387i</v>
      </c>
      <c r="G1758" s="41" t="str">
        <f>COMPLEX(COS(-$A1758*'Med(1)'!$B$11),SIN(-$A1758*'Med(1)'!$B$11))</f>
        <v>-0.0029126000382153+0.999995758371513i</v>
      </c>
      <c r="H1758" s="41"/>
      <c r="I1758" s="41"/>
      <c r="J1758" s="41"/>
      <c r="K1758" s="41"/>
      <c r="L1758" s="41">
        <f t="shared" si="206"/>
        <v>1.64041015941577E-3</v>
      </c>
      <c r="M1758" s="41"/>
      <c r="N1758" s="41"/>
    </row>
    <row r="1759" spans="1:14" x14ac:dyDescent="0.25">
      <c r="A1759" s="41">
        <f t="shared" si="208"/>
        <v>1.7569999999999515E-3</v>
      </c>
      <c r="B1759" s="41">
        <f t="shared" si="207"/>
        <v>0.71273688456948403</v>
      </c>
      <c r="C1759" s="41" t="str">
        <f t="shared" si="204"/>
        <v>0.784265533184626+0.620425316584224i</v>
      </c>
      <c r="D1759" s="41" t="str">
        <f>COMPLEX(COS($A1759*'Med(1)'!$B$11),SIN($A1759*'Med(1)'!$B$11))</f>
        <v>0.0605603544542126-0.998164537272478i</v>
      </c>
      <c r="E1759" s="41">
        <f>EXP(-(A1759-$A$1000)*'Med(2)'!$B$10)*$E$1000</f>
        <v>0.99999999999999312</v>
      </c>
      <c r="F1759" s="41" t="str">
        <f t="shared" si="205"/>
        <v>0.666781947716301-0.745252865945273i</v>
      </c>
      <c r="G1759" s="41" t="str">
        <f>COMPLEX(COS(-$A1759*'Med(1)'!$B$11),SIN(-$A1759*'Med(1)'!$B$11))</f>
        <v>0.0605603544542126+0.998164537272478i</v>
      </c>
      <c r="H1759" s="41"/>
      <c r="I1759" s="41"/>
      <c r="J1759" s="41"/>
      <c r="K1759" s="41"/>
      <c r="L1759" s="41">
        <f t="shared" si="206"/>
        <v>1.76949987655259E-3</v>
      </c>
      <c r="M1759" s="41"/>
      <c r="N1759" s="41"/>
    </row>
    <row r="1760" spans="1:14" x14ac:dyDescent="0.25">
      <c r="A1760" s="41">
        <f t="shared" si="208"/>
        <v>1.7579999999999514E-3</v>
      </c>
      <c r="B1760" s="41">
        <f t="shared" si="207"/>
        <v>0.75581794562154103</v>
      </c>
      <c r="C1760" s="41" t="str">
        <f t="shared" si="204"/>
        <v>0.784265533184626+0.620425316584224i</v>
      </c>
      <c r="D1760" s="41" t="str">
        <f>COMPLEX(COS($A1760*'Med(1)'!$B$11),SIN($A1760*'Med(1)'!$B$11))</f>
        <v>0.123789119343238-0.992308547747235i</v>
      </c>
      <c r="E1760" s="41">
        <f>EXP(-(A1760-$A$1000)*'Med(2)'!$B$10)*$E$1000</f>
        <v>0.99999999999999312</v>
      </c>
      <c r="F1760" s="41" t="str">
        <f t="shared" si="205"/>
        <v>0.712736884569484-0.701431488724432i</v>
      </c>
      <c r="G1760" s="41" t="str">
        <f>COMPLEX(COS(-$A1760*'Med(1)'!$B$11),SIN(-$A1760*'Med(1)'!$B$11))</f>
        <v>0.123789119343238+0.992308547747235i</v>
      </c>
      <c r="H1760" s="41"/>
      <c r="I1760" s="41"/>
      <c r="J1760" s="41"/>
      <c r="K1760" s="41"/>
      <c r="L1760" s="41">
        <f t="shared" si="206"/>
        <v>1.8914546705706299E-3</v>
      </c>
      <c r="M1760" s="41"/>
      <c r="N1760" s="41"/>
    </row>
    <row r="1761" spans="1:14" x14ac:dyDescent="0.25">
      <c r="A1761" s="41">
        <f t="shared" si="208"/>
        <v>1.7589999999999514E-3</v>
      </c>
      <c r="B1761" s="41">
        <f t="shared" si="207"/>
        <v>0.79585142073971704</v>
      </c>
      <c r="C1761" s="41" t="str">
        <f t="shared" si="204"/>
        <v>0.784265533184626+0.620425316584224i</v>
      </c>
      <c r="D1761" s="41" t="str">
        <f>COMPLEX(COS($A1761*'Med(1)'!$B$11),SIN($A1761*'Med(1)'!$B$11))</f>
        <v>0.186518745542761-0.9824514021371i</v>
      </c>
      <c r="E1761" s="41">
        <f>EXP(-(A1761-$A$1000)*'Med(2)'!$B$10)*$E$1000</f>
        <v>0.99999999999999312</v>
      </c>
      <c r="F1761" s="41" t="str">
        <f t="shared" si="205"/>
        <v>0.755817945621541-0.654781820972771i</v>
      </c>
      <c r="G1761" s="41" t="str">
        <f>COMPLEX(COS(-$A1761*'Med(1)'!$B$11),SIN(-$A1761*'Med(1)'!$B$11))</f>
        <v>0.186518745542761+0.9824514021371i</v>
      </c>
      <c r="H1761" s="41"/>
      <c r="I1761" s="41"/>
      <c r="J1761" s="41"/>
      <c r="K1761" s="41"/>
      <c r="L1761" s="41">
        <f t="shared" si="206"/>
        <v>2.0057827990907001E-3</v>
      </c>
      <c r="M1761" s="41"/>
      <c r="N1761" s="41"/>
    </row>
    <row r="1762" spans="1:14" x14ac:dyDescent="0.25">
      <c r="A1762" s="41">
        <f t="shared" si="208"/>
        <v>1.7599999999999513E-3</v>
      </c>
      <c r="B1762" s="41">
        <f t="shared" si="207"/>
        <v>0.83267588817374105</v>
      </c>
      <c r="C1762" s="41" t="str">
        <f t="shared" si="204"/>
        <v>0.784265533184626+0.620425316584224i</v>
      </c>
      <c r="D1762" s="41" t="str">
        <f>COMPLEX(COS($A1762*'Med(1)'!$B$11),SIN($A1762*'Med(1)'!$B$11))</f>
        <v>0.248496296578411-0.968632846122211i</v>
      </c>
      <c r="E1762" s="41">
        <f>EXP(-(A1762-$A$1000)*'Med(2)'!$B$10)*$E$1000</f>
        <v>0.99999999999999312</v>
      </c>
      <c r="F1762" s="41" t="str">
        <f t="shared" si="205"/>
        <v>0.795851420739717-0.605491962049506i</v>
      </c>
      <c r="G1762" s="41" t="str">
        <f>COMPLEX(COS(-$A1762*'Med(1)'!$B$11),SIN(-$A1762*'Med(1)'!$B$11))</f>
        <v>0.248496296578411+0.968632846122211i</v>
      </c>
      <c r="H1762" s="41"/>
      <c r="I1762" s="41"/>
      <c r="J1762" s="41"/>
      <c r="K1762" s="41"/>
      <c r="L1762" s="41">
        <f t="shared" si="206"/>
        <v>2.1120232717402698E-3</v>
      </c>
      <c r="M1762" s="41"/>
      <c r="N1762" s="41"/>
    </row>
    <row r="1763" spans="1:14" x14ac:dyDescent="0.25">
      <c r="A1763" s="41">
        <f t="shared" si="208"/>
        <v>1.7609999999999512E-3</v>
      </c>
      <c r="B1763" s="41">
        <f t="shared" si="207"/>
        <v>0.86614286543570995</v>
      </c>
      <c r="C1763" s="41" t="str">
        <f t="shared" si="204"/>
        <v>0.784265533184626+0.620425316584224i</v>
      </c>
      <c r="D1763" s="41" t="str">
        <f>COMPLEX(COS($A1763*'Med(1)'!$B$11),SIN($A1763*'Med(1)'!$B$11))</f>
        <v>0.309471868470176-0.950908598460219i</v>
      </c>
      <c r="E1763" s="41">
        <f>EXP(-(A1763-$A$1000)*'Med(2)'!$B$10)*$E$1000</f>
        <v>0.99999999999999312</v>
      </c>
      <c r="F1763" s="41" t="str">
        <f t="shared" si="205"/>
        <v>0.832675888173741-0.553760657011725i</v>
      </c>
      <c r="G1763" s="41" t="str">
        <f>COMPLEX(COS(-$A1763*'Med(1)'!$B$11),SIN(-$A1763*'Med(1)'!$B$11))</f>
        <v>0.309471868470176+0.950908598460219i</v>
      </c>
      <c r="H1763" s="41"/>
      <c r="I1763" s="41"/>
      <c r="J1763" s="41"/>
      <c r="K1763" s="41"/>
      <c r="L1763" s="41">
        <f t="shared" si="206"/>
        <v>2.2097477089446601E-3</v>
      </c>
      <c r="M1763" s="41"/>
      <c r="N1763" s="41"/>
    </row>
    <row r="1764" spans="1:14" x14ac:dyDescent="0.25">
      <c r="A1764" s="41">
        <f t="shared" si="208"/>
        <v>1.7619999999999511E-3</v>
      </c>
      <c r="B1764" s="41">
        <f t="shared" si="207"/>
        <v>0.89611740800658302</v>
      </c>
      <c r="C1764" s="41" t="str">
        <f t="shared" si="204"/>
        <v>0.784265533184626+0.620425316584224i</v>
      </c>
      <c r="D1764" s="41" t="str">
        <f>COMPLEX(COS($A1764*'Med(1)'!$B$11),SIN($A1764*'Med(1)'!$B$11))</f>
        <v>0.369199597387653-0.929350126318814i</v>
      </c>
      <c r="E1764" s="41">
        <f>EXP(-(A1764-$A$1000)*'Med(2)'!$B$10)*$E$1000</f>
        <v>0.99999999999999312</v>
      </c>
      <c r="F1764" s="41" t="str">
        <f t="shared" si="205"/>
        <v>0.86614286543571-0.499796495240619i</v>
      </c>
      <c r="G1764" s="41" t="str">
        <f>COMPLEX(COS(-$A1764*'Med(1)'!$B$11),SIN(-$A1764*'Med(1)'!$B$11))</f>
        <v>0.369199597387653+0.929350126318814i</v>
      </c>
      <c r="H1764" s="41"/>
      <c r="I1764" s="41"/>
      <c r="J1764" s="41"/>
      <c r="K1764" s="41"/>
      <c r="L1764" s="41">
        <f t="shared" si="206"/>
        <v>2.2985620692261102E-3</v>
      </c>
      <c r="M1764" s="41"/>
      <c r="N1764" s="41"/>
    </row>
    <row r="1765" spans="1:14" x14ac:dyDescent="0.25">
      <c r="A1765" s="41">
        <f t="shared" si="208"/>
        <v>1.762999999999951E-3</v>
      </c>
      <c r="B1765" s="41">
        <f t="shared" si="207"/>
        <v>0.92247865345534896</v>
      </c>
      <c r="C1765" s="41" t="str">
        <f t="shared" si="204"/>
        <v>0.784265533184626+0.620425316584224i</v>
      </c>
      <c r="D1765" s="41" t="str">
        <f>COMPLEX(COS($A1765*'Med(1)'!$B$11),SIN($A1765*'Med(1)'!$B$11))</f>
        <v>0.427438651014586-0.904044357108008i</v>
      </c>
      <c r="E1765" s="41">
        <f>EXP(-(A1765-$A$1000)*'Med(2)'!$B$10)*$E$1000</f>
        <v>0.99999999999999312</v>
      </c>
      <c r="F1765" s="41" t="str">
        <f t="shared" si="205"/>
        <v>0.896117408006583-0.443817069373803i</v>
      </c>
      <c r="G1765" s="41" t="str">
        <f>COMPLEX(COS(-$A1765*'Med(1)'!$B$11),SIN(-$A1765*'Med(1)'!$B$11))</f>
        <v>0.427438651014586+0.904044357108008i</v>
      </c>
      <c r="H1765" s="41"/>
      <c r="I1765" s="41"/>
      <c r="J1765" s="41"/>
      <c r="K1765" s="41"/>
      <c r="L1765" s="41">
        <f t="shared" si="206"/>
        <v>2.3781082380456699E-3</v>
      </c>
      <c r="M1765" s="41"/>
      <c r="N1765" s="41"/>
    </row>
    <row r="1766" spans="1:14" x14ac:dyDescent="0.25">
      <c r="A1766" s="41">
        <f t="shared" si="208"/>
        <v>1.7639999999999509E-3</v>
      </c>
      <c r="B1766" s="41">
        <f t="shared" si="207"/>
        <v>0.94512030877678999</v>
      </c>
      <c r="C1766" s="41" t="str">
        <f t="shared" ref="C1766:C1829" si="209">C1765</f>
        <v>0.784265533184626+0.620425316584224i</v>
      </c>
      <c r="D1766" s="41" t="str">
        <f>COMPLEX(COS($A1766*'Med(1)'!$B$11),SIN($A1766*'Med(1)'!$B$11))</f>
        <v>0.483954199625569-0.875093327974094i</v>
      </c>
      <c r="E1766" s="41">
        <f>EXP(-(A1766-$A$1000)*'Med(2)'!$B$10)*$E$1000</f>
        <v>0.99999999999999312</v>
      </c>
      <c r="F1766" s="41" t="str">
        <f t="shared" si="205"/>
        <v>0.922478653455349-0.38604809793495i</v>
      </c>
      <c r="G1766" s="41" t="str">
        <f>COMPLEX(COS(-$A1766*'Med(1)'!$B$11),SIN(-$A1766*'Med(1)'!$B$11))</f>
        <v>0.483954199625569+0.875093327974094i</v>
      </c>
      <c r="H1766" s="41"/>
      <c r="I1766" s="41"/>
      <c r="J1766" s="41"/>
      <c r="K1766" s="41"/>
      <c r="L1766" s="41">
        <f t="shared" si="206"/>
        <v>2.4480654717817202E-3</v>
      </c>
      <c r="M1766" s="41"/>
      <c r="N1766" s="41"/>
    </row>
    <row r="1767" spans="1:14" x14ac:dyDescent="0.25">
      <c r="A1767" s="41">
        <f t="shared" si="208"/>
        <v>1.7649999999999509E-3</v>
      </c>
      <c r="B1767" s="41">
        <f t="shared" si="207"/>
        <v>0.96395107898290999</v>
      </c>
      <c r="C1767" s="41" t="str">
        <f t="shared" si="209"/>
        <v>0.784265533184626+0.620425316584224i</v>
      </c>
      <c r="D1767" s="41" t="str">
        <f>COMPLEX(COS($A1767*'Med(1)'!$B$11),SIN($A1767*'Med(1)'!$B$11))</f>
        <v>0.538518362959212-0.842613774368619i</v>
      </c>
      <c r="E1767" s="41">
        <f>EXP(-(A1767-$A$1000)*'Med(2)'!$B$10)*$E$1000</f>
        <v>0.99999999999999312</v>
      </c>
      <c r="F1767" s="41" t="str">
        <f t="shared" si="205"/>
        <v>0.94512030877679-0.326722515198526i</v>
      </c>
      <c r="G1767" s="41" t="str">
        <f>COMPLEX(COS(-$A1767*'Med(1)'!$B$11),SIN(-$A1767*'Med(1)'!$B$11))</f>
        <v>0.538518362959212+0.842613774368619i</v>
      </c>
      <c r="H1767" s="41"/>
      <c r="I1767" s="41"/>
      <c r="J1767" s="41"/>
      <c r="K1767" s="41"/>
      <c r="L1767" s="41">
        <f t="shared" si="206"/>
        <v>2.5081516910224399E-3</v>
      </c>
      <c r="M1767" s="41"/>
      <c r="N1767" s="41"/>
    </row>
    <row r="1768" spans="1:14" x14ac:dyDescent="0.25">
      <c r="A1768" s="41">
        <f t="shared" si="208"/>
        <v>1.7659999999999508E-3</v>
      </c>
      <c r="B1768" s="41">
        <f t="shared" si="207"/>
        <v>0.97889503521976196</v>
      </c>
      <c r="C1768" s="41" t="str">
        <f t="shared" si="209"/>
        <v>0.784265533184626+0.620425316584224i</v>
      </c>
      <c r="D1768" s="41" t="str">
        <f>COMPLEX(COS($A1768*'Med(1)'!$B$11),SIN($A1768*'Med(1)'!$B$11))</f>
        <v>0.590911129070014-0.806736659351241i</v>
      </c>
      <c r="E1768" s="41">
        <f>EXP(-(A1768-$A$1000)*'Med(2)'!$B$10)*$E$1000</f>
        <v>0.99999999999999312</v>
      </c>
      <c r="F1768" s="41" t="str">
        <f t="shared" si="205"/>
        <v>0.96395107898291-0.266079531959278i</v>
      </c>
      <c r="G1768" s="41" t="str">
        <f>COMPLEX(COS(-$A1768*'Med(1)'!$B$11),SIN(-$A1768*'Med(1)'!$B$11))</f>
        <v>0.590911129070014+0.806736659351241i</v>
      </c>
      <c r="H1768" s="41"/>
      <c r="I1768" s="41"/>
      <c r="J1768" s="41"/>
      <c r="K1768" s="41"/>
      <c r="L1768" s="41">
        <f t="shared" si="206"/>
        <v>2.5581246179579098E-3</v>
      </c>
      <c r="M1768" s="41"/>
      <c r="N1768" s="41"/>
    </row>
    <row r="1769" spans="1:14" x14ac:dyDescent="0.25">
      <c r="A1769" s="41">
        <f t="shared" si="208"/>
        <v>1.7669999999999507E-3</v>
      </c>
      <c r="B1769" s="41">
        <f t="shared" si="207"/>
        <v>0.98989192092544498</v>
      </c>
      <c r="C1769" s="41" t="str">
        <f t="shared" si="209"/>
        <v>0.784265533184626+0.620425316584224i</v>
      </c>
      <c r="D1769" s="41" t="str">
        <f>COMPLEX(COS($A1769*'Med(1)'!$B$11),SIN($A1769*'Med(1)'!$B$11))</f>
        <v>0.640921241453732-0.767606645524521i</v>
      </c>
      <c r="E1769" s="41">
        <f>EXP(-(A1769-$A$1000)*'Med(2)'!$B$10)*$E$1000</f>
        <v>0.99999999999999312</v>
      </c>
      <c r="F1769" s="41" t="str">
        <f t="shared" si="205"/>
        <v>0.978895035219762-0.204363670993864i</v>
      </c>
      <c r="G1769" s="41" t="str">
        <f>COMPLEX(COS(-$A1769*'Med(1)'!$B$11),SIN(-$A1769*'Med(1)'!$B$11))</f>
        <v>0.640921241453732+0.767606645524521i</v>
      </c>
      <c r="H1769" s="41"/>
      <c r="I1769" s="41"/>
      <c r="J1769" s="41"/>
      <c r="K1769" s="41"/>
      <c r="L1769" s="41">
        <f t="shared" si="206"/>
        <v>2.5977827532851902E-3</v>
      </c>
      <c r="M1769" s="41"/>
      <c r="N1769" s="41"/>
    </row>
    <row r="1770" spans="1:14" x14ac:dyDescent="0.25">
      <c r="A1770" s="41">
        <f t="shared" si="208"/>
        <v>1.7679999999999506E-3</v>
      </c>
      <c r="B1770" s="41">
        <f t="shared" si="207"/>
        <v>0.99689739479477402</v>
      </c>
      <c r="C1770" s="41" t="str">
        <f t="shared" si="209"/>
        <v>0.784265533184626+0.620425316584224i</v>
      </c>
      <c r="D1770" s="41" t="str">
        <f>COMPLEX(COS($A1770*'Med(1)'!$B$11),SIN($A1770*'Med(1)'!$B$11))</f>
        <v>0.688347050869385-0.725381511729807i</v>
      </c>
      <c r="E1770" s="41">
        <f>EXP(-(A1770-$A$1000)*'Med(2)'!$B$10)*$E$1000</f>
        <v>0.99999999999999312</v>
      </c>
      <c r="F1770" s="41" t="str">
        <f t="shared" si="205"/>
        <v>0.989891920925445-0.141823781103591i</v>
      </c>
      <c r="G1770" s="41" t="str">
        <f>COMPLEX(COS(-$A1770*'Med(1)'!$B$11),SIN(-$A1770*'Med(1)'!$B$11))</f>
        <v>0.688347050869385+0.725381511729807i</v>
      </c>
      <c r="H1770" s="41"/>
      <c r="I1770" s="41"/>
      <c r="J1770" s="41"/>
      <c r="K1770" s="41"/>
      <c r="L1770" s="41">
        <f t="shared" si="206"/>
        <v>2.62696618868759E-3</v>
      </c>
      <c r="M1770" s="41"/>
      <c r="N1770" s="41"/>
    </row>
    <row r="1771" spans="1:14" x14ac:dyDescent="0.25">
      <c r="A1771" s="41">
        <f t="shared" si="208"/>
        <v>1.7689999999999505E-3</v>
      </c>
      <c r="B1771" s="41">
        <f t="shared" si="207"/>
        <v>0.99988320957091903</v>
      </c>
      <c r="C1771" s="41" t="str">
        <f t="shared" si="209"/>
        <v>0.784265533184626+0.620425316584224i</v>
      </c>
      <c r="D1771" s="41" t="str">
        <f>COMPLEX(COS($A1771*'Med(1)'!$B$11),SIN($A1771*'Med(1)'!$B$11))</f>
        <v>0.732997328423154-0.680231516856224i</v>
      </c>
      <c r="E1771" s="41">
        <f>EXP(-(A1771-$A$1000)*'Med(2)'!$B$10)*$E$1000</f>
        <v>0.99999999999999312</v>
      </c>
      <c r="F1771" s="41" t="str">
        <f t="shared" si="205"/>
        <v>0.996897394794774-0.0787120337139069i</v>
      </c>
      <c r="G1771" s="41" t="str">
        <f>COMPLEX(COS(-$A1771*'Med(1)'!$B$11),SIN(-$A1771*'Med(1)'!$B$11))</f>
        <v>0.732997328423154+0.680231516856224i</v>
      </c>
      <c r="H1771" s="41"/>
      <c r="I1771" s="41"/>
      <c r="J1771" s="41"/>
      <c r="K1771" s="41"/>
      <c r="L1771" s="41">
        <f t="shared" si="206"/>
        <v>2.6455572516121801E-3</v>
      </c>
      <c r="M1771" s="41"/>
      <c r="N1771" s="41"/>
    </row>
    <row r="1772" spans="1:14" x14ac:dyDescent="0.25">
      <c r="A1772" s="41">
        <f t="shared" si="208"/>
        <v>1.7699999999999504E-3</v>
      </c>
      <c r="B1772" s="41">
        <f t="shared" si="207"/>
        <v>0.99883732594313701</v>
      </c>
      <c r="C1772" s="41" t="str">
        <f t="shared" si="209"/>
        <v>0.784265533184626+0.620425316584224i</v>
      </c>
      <c r="D1772" s="41" t="str">
        <f>COMPLEX(COS($A1772*'Med(1)'!$B$11),SIN($A1772*'Med(1)'!$B$11))</f>
        <v>0.774692036635615-0.632338713328041i</v>
      </c>
      <c r="E1772" s="41">
        <f>EXP(-(A1772-$A$1000)*'Med(2)'!$B$10)*$E$1000</f>
        <v>0.99999999999999312</v>
      </c>
      <c r="F1772" s="41" t="str">
        <f t="shared" si="205"/>
        <v>0.999883209570919-0.0152829060765678i</v>
      </c>
      <c r="G1772" s="41" t="str">
        <f>COMPLEX(COS(-$A1772*'Med(1)'!$B$11),SIN(-$A1772*'Med(1)'!$B$11))</f>
        <v>0.774692036635615+0.632338713328041i</v>
      </c>
      <c r="H1772" s="41"/>
      <c r="I1772" s="41"/>
      <c r="J1772" s="41"/>
      <c r="K1772" s="41"/>
      <c r="L1772" s="41">
        <f t="shared" si="206"/>
        <v>2.6534809797453302E-3</v>
      </c>
      <c r="M1772" s="41"/>
      <c r="N1772" s="41"/>
    </row>
    <row r="1773" spans="1:14" x14ac:dyDescent="0.25">
      <c r="A1773" s="41">
        <f t="shared" si="208"/>
        <v>1.7709999999999503E-3</v>
      </c>
      <c r="B1773" s="41">
        <f t="shared" si="207"/>
        <v>0.99376396109130805</v>
      </c>
      <c r="C1773" s="41" t="str">
        <f t="shared" si="209"/>
        <v>0.784265533184626+0.620425316584224i</v>
      </c>
      <c r="D1773" s="41" t="str">
        <f>COMPLEX(COS($A1773*'Med(1)'!$B$11),SIN($A1773*'Med(1)'!$B$11))</f>
        <v>0.813263055383405-0.581896213038415i</v>
      </c>
      <c r="E1773" s="41">
        <f>EXP(-(A1773-$A$1000)*'Med(2)'!$B$10)*$E$1000</f>
        <v>0.99999999999999312</v>
      </c>
      <c r="F1773" s="41" t="str">
        <f t="shared" ref="F1773:F1836" si="210">IMPRODUCT(IMPRODUCT($C1773,IMPRODUCT($D1773,$E1773)),$R$998)</f>
        <v>0.998837325943137+0.0482078448258145i</v>
      </c>
      <c r="G1773" s="41" t="str">
        <f>COMPLEX(COS(-$A1773*'Med(1)'!$B$11),SIN(-$A1773*'Med(1)'!$B$11))</f>
        <v>0.813263055383405+0.581896213038415i</v>
      </c>
      <c r="H1773" s="41"/>
      <c r="I1773" s="41"/>
      <c r="J1773" s="41"/>
      <c r="K1773" s="41"/>
      <c r="L1773" s="41">
        <f t="shared" si="206"/>
        <v>2.6507054232735501E-3</v>
      </c>
      <c r="M1773" s="41"/>
      <c r="N1773" s="41"/>
    </row>
    <row r="1774" spans="1:14" x14ac:dyDescent="0.25">
      <c r="A1774" s="41">
        <f t="shared" si="208"/>
        <v>1.7719999999999503E-3</v>
      </c>
      <c r="B1774" s="41">
        <f t="shared" si="207"/>
        <v>0.98468357168155196</v>
      </c>
      <c r="C1774" s="41" t="str">
        <f t="shared" si="209"/>
        <v>0.784265533184626+0.620425316584224i</v>
      </c>
      <c r="D1774" s="41" t="str">
        <f>COMPLEX(COS($A1774*'Med(1)'!$B$11),SIN($A1774*'Med(1)'!$B$11))</f>
        <v>0.848554859787984-0.529107408689573i</v>
      </c>
      <c r="E1774" s="41">
        <f>EXP(-(A1774-$A$1000)*'Med(2)'!$B$10)*$E$1000</f>
        <v>0.99999999999999312</v>
      </c>
      <c r="F1774" s="41" t="str">
        <f t="shared" si="210"/>
        <v>0.993763961091308+0.111504213535177i</v>
      </c>
      <c r="G1774" s="41" t="str">
        <f>COMPLEX(COS(-$A1774*'Med(1)'!$B$11),SIN(-$A1774*'Med(1)'!$B$11))</f>
        <v>0.848554859787984+0.529107408689573i</v>
      </c>
      <c r="H1774" s="41"/>
      <c r="I1774" s="41"/>
      <c r="J1774" s="41"/>
      <c r="K1774" s="41"/>
      <c r="L1774" s="41">
        <f t="shared" si="206"/>
        <v>2.6372417737105E-3</v>
      </c>
      <c r="M1774" s="41"/>
      <c r="N1774" s="41"/>
    </row>
    <row r="1775" spans="1:14" x14ac:dyDescent="0.25">
      <c r="A1775" s="41">
        <f t="shared" si="208"/>
        <v>1.7729999999999502E-3</v>
      </c>
      <c r="B1775" s="41">
        <f t="shared" si="207"/>
        <v>0.97163277138147897</v>
      </c>
      <c r="C1775" s="41" t="str">
        <f t="shared" si="209"/>
        <v>0.784265533184626+0.620425316584224i</v>
      </c>
      <c r="D1775" s="41" t="str">
        <f>COMPLEX(COS($A1775*'Med(1)'!$B$11),SIN($A1775*'Med(1)'!$B$11))</f>
        <v>0.880425147318288-0.474185153678993i</v>
      </c>
      <c r="E1775" s="41">
        <f>EXP(-(A1775-$A$1000)*'Med(2)'!$B$10)*$E$1000</f>
        <v>0.99999999999999312</v>
      </c>
      <c r="F1775" s="41" t="str">
        <f t="shared" si="210"/>
        <v>0.984683571681552+0.17435097837537i</v>
      </c>
      <c r="G1775" s="41" t="str">
        <f>COMPLEX(COS(-$A1775*'Med(1)'!$B$11),SIN(-$A1775*'Med(1)'!$B$11))</f>
        <v>0.880425147318288+0.474185153678993i</v>
      </c>
      <c r="H1775" s="41"/>
      <c r="I1775" s="41"/>
      <c r="J1775" s="41"/>
      <c r="K1775" s="41"/>
      <c r="L1775" s="41">
        <f t="shared" si="206"/>
        <v>2.6131443187709302E-3</v>
      </c>
      <c r="M1775" s="41"/>
      <c r="N1775" s="41"/>
    </row>
    <row r="1776" spans="1:14" x14ac:dyDescent="0.25">
      <c r="A1776" s="41">
        <f t="shared" si="208"/>
        <v>1.7739999999999501E-3</v>
      </c>
      <c r="B1776" s="41">
        <f t="shared" si="207"/>
        <v>0.95466418322770397</v>
      </c>
      <c r="C1776" s="41" t="str">
        <f t="shared" si="209"/>
        <v>0.784265533184626+0.620425316584224i</v>
      </c>
      <c r="D1776" s="41" t="str">
        <f>COMPLEX(COS($A1776*'Med(1)'!$B$11),SIN($A1776*'Med(1)'!$B$11))</f>
        <v>0.908745411578638-0.417350903838451i</v>
      </c>
      <c r="E1776" s="41">
        <f>EXP(-(A1776-$A$1000)*'Med(2)'!$B$10)*$E$1000</f>
        <v>0.99999999999999312</v>
      </c>
      <c r="F1776" s="41" t="str">
        <f t="shared" si="210"/>
        <v>0.971632771381479+0.236494730549188i</v>
      </c>
      <c r="G1776" s="41" t="str">
        <f>COMPLEX(COS(-$A1776*'Med(1)'!$B$11),SIN(-$A1776*'Med(1)'!$B$11))</f>
        <v>0.908745411578638+0.417350903838451i</v>
      </c>
      <c r="H1776" s="41"/>
      <c r="I1776" s="41"/>
      <c r="J1776" s="41"/>
      <c r="K1776" s="41"/>
      <c r="L1776" s="41">
        <f t="shared" si="206"/>
        <v>2.57851022347338E-3</v>
      </c>
      <c r="M1776" s="41"/>
      <c r="N1776" s="41"/>
    </row>
    <row r="1777" spans="1:14" x14ac:dyDescent="0.25">
      <c r="A1777" s="41">
        <f t="shared" si="208"/>
        <v>1.77499999999995E-3</v>
      </c>
      <c r="B1777" s="41">
        <f t="shared" si="207"/>
        <v>0.93384622744082602</v>
      </c>
      <c r="C1777" s="41" t="str">
        <f t="shared" si="209"/>
        <v>0.784265533184626+0.620425316584224i</v>
      </c>
      <c r="D1777" s="41" t="str">
        <f>COMPLEX(COS($A1777*'Med(1)'!$B$11),SIN($A1777*'Med(1)'!$B$11))</f>
        <v>0.933401460468258-0.358833824486659i</v>
      </c>
      <c r="E1777" s="41">
        <f>EXP(-(A1777-$A$1000)*'Med(2)'!$B$10)*$E$1000</f>
        <v>0.99999999999999312</v>
      </c>
      <c r="F1777" s="41" t="str">
        <f t="shared" si="210"/>
        <v>0.954664183227704+0.297684895925486i</v>
      </c>
      <c r="G1777" s="41" t="str">
        <f>COMPLEX(COS(-$A1777*'Med(1)'!$B$11),SIN(-$A1777*'Med(1)'!$B$11))</f>
        <v>0.933401460468258+0.358833824486659i</v>
      </c>
      <c r="H1777" s="41"/>
      <c r="I1777" s="41"/>
      <c r="J1777" s="41"/>
      <c r="K1777" s="41"/>
      <c r="L1777" s="41">
        <f t="shared" si="206"/>
        <v>2.5334791383544602E-3</v>
      </c>
      <c r="M1777" s="41"/>
      <c r="N1777" s="41"/>
    </row>
    <row r="1778" spans="1:14" x14ac:dyDescent="0.25">
      <c r="A1778" s="41">
        <f t="shared" si="208"/>
        <v>1.7759999999999499E-3</v>
      </c>
      <c r="B1778" s="41">
        <f t="shared" si="207"/>
        <v>0.90926284554353098</v>
      </c>
      <c r="C1778" s="41" t="str">
        <f t="shared" si="209"/>
        <v>0.784265533184626+0.620425316584224i</v>
      </c>
      <c r="D1778" s="41" t="str">
        <f>COMPLEX(COS($A1778*'Med(1)'!$B$11),SIN($A1778*'Med(1)'!$B$11))</f>
        <v>0.954293876623205-0.29886986639582i</v>
      </c>
      <c r="E1778" s="41">
        <f>EXP(-(A1778-$A$1000)*'Med(2)'!$B$10)*$E$1000</f>
        <v>0.99999999999999312</v>
      </c>
      <c r="F1778" s="41" t="str">
        <f t="shared" si="210"/>
        <v>0.933846227440826+0.3576747453966i</v>
      </c>
      <c r="G1778" s="41" t="str">
        <f>COMPLEX(COS(-$A1778*'Med(1)'!$B$11),SIN(-$A1778*'Med(1)'!$B$11))</f>
        <v>0.954293876623205+0.29886986639582i</v>
      </c>
      <c r="H1778" s="41"/>
      <c r="I1778" s="41"/>
      <c r="J1778" s="41"/>
      <c r="K1778" s="41"/>
      <c r="L1778" s="41">
        <f t="shared" si="206"/>
        <v>2.47823263637413E-3</v>
      </c>
      <c r="M1778" s="41"/>
      <c r="N1778" s="41"/>
    </row>
    <row r="1779" spans="1:14" x14ac:dyDescent="0.25">
      <c r="A1779" s="41">
        <f t="shared" si="208"/>
        <v>1.7769999999999498E-3</v>
      </c>
      <c r="B1779" s="41">
        <f t="shared" si="207"/>
        <v>0.88101316189414902</v>
      </c>
      <c r="C1779" s="41" t="str">
        <f t="shared" si="209"/>
        <v>0.784265533184626+0.620425316584224i</v>
      </c>
      <c r="D1779" s="41" t="str">
        <f>COMPLEX(COS($A1779*'Med(1)'!$B$11),SIN($A1779*'Med(1)'!$B$11))</f>
        <v>0.97133841828398-0.237700814398216i</v>
      </c>
      <c r="E1779" s="41">
        <f>EXP(-(A1779-$A$1000)*'Med(2)'!$B$10)*$E$1000</f>
        <v>0.99999999999999312</v>
      </c>
      <c r="F1779" s="41" t="str">
        <f t="shared" si="210"/>
        <v>0.909262845543531+0.416222389731818i</v>
      </c>
      <c r="G1779" s="41" t="str">
        <f>COMPLEX(COS(-$A1779*'Med(1)'!$B$11),SIN(-$A1779*'Med(1)'!$B$11))</f>
        <v>0.97133841828398+0.237700814398216i</v>
      </c>
      <c r="H1779" s="41"/>
      <c r="I1779" s="41"/>
      <c r="J1779" s="41"/>
      <c r="K1779" s="41"/>
      <c r="L1779" s="41">
        <f t="shared" si="206"/>
        <v>2.4129934807828601E-3</v>
      </c>
      <c r="M1779" s="41"/>
      <c r="N1779" s="41"/>
    </row>
    <row r="1780" spans="1:14" x14ac:dyDescent="0.25">
      <c r="A1780" s="41">
        <f t="shared" si="208"/>
        <v>1.7779999999999498E-3</v>
      </c>
      <c r="B1780" s="41">
        <f t="shared" si="207"/>
        <v>0.84921108400047796</v>
      </c>
      <c r="C1780" s="41" t="str">
        <f t="shared" si="209"/>
        <v>0.784265533184626+0.620425316584224i</v>
      </c>
      <c r="D1780" s="41" t="str">
        <f>COMPLEX(COS($A1780*'Med(1)'!$B$11),SIN($A1780*'Med(1)'!$B$11))</f>
        <v>0.984466358972582-0.175573312468799i</v>
      </c>
      <c r="E1780" s="41">
        <f>EXP(-(A1780-$A$1000)*'Med(2)'!$B$10)*$E$1000</f>
        <v>0.99999999999999312</v>
      </c>
      <c r="F1780" s="41" t="str">
        <f t="shared" si="210"/>
        <v>0.881013161894149+0.473091754915745i</v>
      </c>
      <c r="G1780" s="41" t="str">
        <f>COMPLEX(COS(-$A1780*'Med(1)'!$B$11),SIN(-$A1780*'Med(1)'!$B$11))</f>
        <v>0.984466358972582+0.175573312468799i</v>
      </c>
      <c r="H1780" s="41"/>
      <c r="I1780" s="41"/>
      <c r="J1780" s="41"/>
      <c r="K1780" s="41"/>
      <c r="L1780" s="41">
        <f t="shared" ref="L1780:L1843" si="211">IMREAL(IMDIV(F1780,$P$28))</f>
        <v>2.3380247269024698E-3</v>
      </c>
      <c r="M1780" s="41"/>
      <c r="N1780" s="41"/>
    </row>
    <row r="1781" spans="1:14" x14ac:dyDescent="0.25">
      <c r="A1781" s="41">
        <f t="shared" si="208"/>
        <v>1.7789999999999497E-3</v>
      </c>
      <c r="B1781" s="41">
        <f t="shared" si="207"/>
        <v>0.81398484322539399</v>
      </c>
      <c r="C1781" s="41" t="str">
        <f t="shared" si="209"/>
        <v>0.784265533184626+0.620425316584224i</v>
      </c>
      <c r="D1781" s="41" t="str">
        <f>COMPLEX(COS($A1781*'Med(1)'!$B$11),SIN($A1781*'Med(1)'!$B$11))</f>
        <v>0.99362476460929-0.112737869214973i</v>
      </c>
      <c r="E1781" s="41">
        <f>EXP(-(A1781-$A$1000)*'Med(2)'!$B$10)*$E$1000</f>
        <v>0.99999999999999312</v>
      </c>
      <c r="F1781" s="41" t="str">
        <f t="shared" si="210"/>
        <v>0.849211084000478+0.528053534038661i</v>
      </c>
      <c r="G1781" s="41" t="str">
        <f>COMPLEX(COS(-$A1781*'Med(1)'!$B$11),SIN(-$A1781*'Med(1)'!$B$11))</f>
        <v>0.99362476460929+0.112737869214973i</v>
      </c>
      <c r="H1781" s="41"/>
      <c r="I1781" s="41"/>
      <c r="J1781" s="41"/>
      <c r="K1781" s="41"/>
      <c r="L1781" s="41">
        <f t="shared" si="211"/>
        <v>2.2536286614425402E-3</v>
      </c>
      <c r="M1781" s="41"/>
      <c r="N1781" s="41"/>
    </row>
    <row r="1782" spans="1:14" x14ac:dyDescent="0.25">
      <c r="A1782" s="41">
        <f t="shared" si="208"/>
        <v>1.7799999999999496E-3</v>
      </c>
      <c r="B1782" s="41">
        <f t="shared" si="207"/>
        <v>0.77547647773630302</v>
      </c>
      <c r="C1782" s="41" t="str">
        <f t="shared" si="209"/>
        <v>0.784265533184626+0.620425316584224i</v>
      </c>
      <c r="D1782" s="41" t="str">
        <f>COMPLEX(COS($A1782*'Med(1)'!$B$11),SIN($A1782*'Med(1)'!$B$11))</f>
        <v>0.998776706951855-0.0494478477833894i</v>
      </c>
      <c r="E1782" s="41">
        <f>EXP(-(A1782-$A$1000)*'Med(2)'!$B$10)*$E$1000</f>
        <v>0.99999999999999312</v>
      </c>
      <c r="F1782" s="41" t="str">
        <f t="shared" si="210"/>
        <v>0.813984843225394+0.580886111900877i</v>
      </c>
      <c r="G1782" s="41" t="str">
        <f>COMPLEX(COS(-$A1782*'Med(1)'!$B$11),SIN(-$A1782*'Med(1)'!$B$11))</f>
        <v>0.998776706951855+0.0494478477833894i</v>
      </c>
      <c r="H1782" s="41"/>
      <c r="I1782" s="41"/>
      <c r="J1782" s="41"/>
      <c r="K1782" s="41"/>
      <c r="L1782" s="41">
        <f t="shared" si="211"/>
        <v>2.1601455836291598E-3</v>
      </c>
      <c r="M1782" s="41"/>
      <c r="N1782" s="41"/>
    </row>
    <row r="1783" spans="1:14" x14ac:dyDescent="0.25">
      <c r="A1783" s="41">
        <f t="shared" si="208"/>
        <v>1.7809999999999495E-3</v>
      </c>
      <c r="B1783" s="41">
        <f t="shared" si="207"/>
        <v>0.73384125978320003</v>
      </c>
      <c r="C1783" s="41" t="str">
        <f t="shared" si="209"/>
        <v>0.784265533184626+0.620425316584224i</v>
      </c>
      <c r="D1783" s="41" t="str">
        <f>COMPLEX(COS($A1783*'Med(1)'!$B$11),SIN($A1783*'Med(1)'!$B$11))</f>
        <v>0.999901412496409+0.0140415557431001i</v>
      </c>
      <c r="E1783" s="41">
        <f>EXP(-(A1783-$A$1000)*'Med(2)'!$B$10)*$E$1000</f>
        <v>0.99999999999999312</v>
      </c>
      <c r="F1783" s="41" t="str">
        <f t="shared" si="210"/>
        <v>0.775476477736303+0.631376458602697i</v>
      </c>
      <c r="G1783" s="41" t="str">
        <f>COMPLEX(COS(-$A1783*'Med(1)'!$B$11),SIN(-$A1783*'Med(1)'!$B$11))</f>
        <v>0.999901412496409-0.0140415557431001i</v>
      </c>
      <c r="H1783" s="41"/>
      <c r="I1783" s="41"/>
      <c r="J1783" s="41"/>
      <c r="K1783" s="41"/>
      <c r="L1783" s="41">
        <f t="shared" si="211"/>
        <v>2.0579524330608702E-3</v>
      </c>
      <c r="M1783" s="41"/>
      <c r="N1783" s="41"/>
    </row>
    <row r="1784" spans="1:14" x14ac:dyDescent="0.25">
      <c r="A1784" s="41">
        <f t="shared" si="208"/>
        <v>1.7819999999999494E-3</v>
      </c>
      <c r="B1784" s="41">
        <f t="shared" si="207"/>
        <v>0.68924706961464999</v>
      </c>
      <c r="C1784" s="41" t="str">
        <f t="shared" si="209"/>
        <v>0.784265533184626+0.620425316584224i</v>
      </c>
      <c r="D1784" s="41" t="str">
        <f>COMPLEX(COS($A1784*'Med(1)'!$B$11),SIN($A1784*'Med(1)'!$B$11))</f>
        <v>0.996994346239759+0.0774743413392792i</v>
      </c>
      <c r="E1784" s="41">
        <f>EXP(-(A1784-$A$1000)*'Med(2)'!$B$10)*$E$1000</f>
        <v>0.99999999999999312</v>
      </c>
      <c r="F1784" s="41" t="str">
        <f t="shared" si="210"/>
        <v>0.7338412597832+0.679320988517057i</v>
      </c>
      <c r="G1784" s="41" t="str">
        <f>COMPLEX(COS(-$A1784*'Med(1)'!$B$11),SIN(-$A1784*'Med(1)'!$B$11))</f>
        <v>0.996994346239759-0.0774743413392792i</v>
      </c>
      <c r="H1784" s="41"/>
      <c r="I1784" s="41"/>
      <c r="J1784" s="41"/>
      <c r="K1784" s="41"/>
      <c r="L1784" s="41">
        <f t="shared" si="211"/>
        <v>1.94746126982439E-3</v>
      </c>
      <c r="M1784" s="41"/>
      <c r="N1784" s="41"/>
    </row>
    <row r="1785" spans="1:14" x14ac:dyDescent="0.25">
      <c r="A1785" s="41">
        <f t="shared" si="208"/>
        <v>1.7829999999999493E-3</v>
      </c>
      <c r="B1785" s="41">
        <f t="shared" si="207"/>
        <v>0.64187371855623998</v>
      </c>
      <c r="C1785" s="41" t="str">
        <f t="shared" si="209"/>
        <v>0.784265533184626+0.620425316584224i</v>
      </c>
      <c r="D1785" s="41" t="str">
        <f>COMPLEX(COS($A1785*'Med(1)'!$B$11),SIN($A1785*'Med(1)'!$B$11))</f>
        <v>0.990067229965283+0.140594737273027i</v>
      </c>
      <c r="E1785" s="41">
        <f>EXP(-(A1785-$A$1000)*'Med(2)'!$B$10)*$E$1000</f>
        <v>0.99999999999999301</v>
      </c>
      <c r="F1785" s="41" t="str">
        <f t="shared" si="210"/>
        <v>0.68924706961465+0.724526381181254i</v>
      </c>
      <c r="G1785" s="41" t="str">
        <f>COMPLEX(COS(-$A1785*'Med(1)'!$B$11),SIN(-$A1785*'Med(1)'!$B$11))</f>
        <v>0.990067229965283-0.140594737273027i</v>
      </c>
      <c r="H1785" s="41"/>
      <c r="I1785" s="41"/>
      <c r="J1785" s="41"/>
      <c r="K1785" s="41"/>
      <c r="L1785" s="41">
        <f t="shared" si="211"/>
        <v>1.8291176129985401E-3</v>
      </c>
      <c r="M1785" s="41"/>
      <c r="N1785" s="41"/>
    </row>
    <row r="1786" spans="1:14" x14ac:dyDescent="0.25">
      <c r="A1786" s="41">
        <f t="shared" si="208"/>
        <v>1.7839999999999493E-3</v>
      </c>
      <c r="B1786" s="41">
        <f t="shared" si="207"/>
        <v>0.591912223980814</v>
      </c>
      <c r="C1786" s="41" t="str">
        <f t="shared" si="209"/>
        <v>0.784265533184626+0.620425316584224i</v>
      </c>
      <c r="D1786" s="41" t="str">
        <f>COMPLEX(COS($A1786*'Med(1)'!$B$11),SIN($A1786*'Med(1)'!$B$11))</f>
        <v>0.97914799497872+0.203148231420193i</v>
      </c>
      <c r="E1786" s="41">
        <f>EXP(-(A1786-$A$1000)*'Med(2)'!$B$10)*$E$1000</f>
        <v>0.99999999999999301</v>
      </c>
      <c r="F1786" s="41" t="str">
        <f t="shared" si="210"/>
        <v>0.64187371855624+0.766810360797747i</v>
      </c>
      <c r="G1786" s="41" t="str">
        <f>COMPLEX(COS(-$A1786*'Med(1)'!$B$11),SIN(-$A1786*'Med(1)'!$B$11))</f>
        <v>0.97914799497872-0.203148231420193i</v>
      </c>
      <c r="H1786" s="41"/>
      <c r="I1786" s="41"/>
      <c r="J1786" s="41"/>
      <c r="K1786" s="41"/>
      <c r="L1786" s="41">
        <f t="shared" si="211"/>
        <v>1.7033986442459501E-3</v>
      </c>
      <c r="M1786" s="41"/>
      <c r="N1786" s="41"/>
    </row>
    <row r="1787" spans="1:14" x14ac:dyDescent="0.25">
      <c r="A1787" s="41">
        <f t="shared" si="208"/>
        <v>1.7849999999999492E-3</v>
      </c>
      <c r="B1787" s="41">
        <f t="shared" si="207"/>
        <v>0.53956403909411199</v>
      </c>
      <c r="C1787" s="41" t="str">
        <f t="shared" si="209"/>
        <v>0.784265533184626+0.620425316584224i</v>
      </c>
      <c r="D1787" s="41" t="str">
        <f>COMPLEX(COS($A1787*'Med(1)'!$B$11),SIN($A1787*'Med(1)'!$B$11))</f>
        <v>0.96428066948441+0.264882597500664i</v>
      </c>
      <c r="E1787" s="41">
        <f>EXP(-(A1787-$A$1000)*'Med(2)'!$B$10)*$E$1000</f>
        <v>0.99999999999999301</v>
      </c>
      <c r="F1787" s="41" t="str">
        <f t="shared" si="210"/>
        <v>0.591912223980814+0.806002431201094i</v>
      </c>
      <c r="G1787" s="41" t="str">
        <f>COMPLEX(COS(-$A1787*'Med(1)'!$B$11),SIN(-$A1787*'Med(1)'!$B$11))</f>
        <v>0.96428066948441-0.264882597500664i</v>
      </c>
      <c r="H1787" s="41"/>
      <c r="I1787" s="41"/>
      <c r="J1787" s="41"/>
      <c r="K1787" s="41"/>
      <c r="L1787" s="41">
        <f t="shared" si="211"/>
        <v>1.57081128373568E-3</v>
      </c>
      <c r="M1787" s="41"/>
      <c r="N1787" s="41"/>
    </row>
    <row r="1788" spans="1:14" x14ac:dyDescent="0.25">
      <c r="A1788" s="41">
        <f t="shared" si="208"/>
        <v>1.7859999999999491E-3</v>
      </c>
      <c r="B1788" s="41">
        <f t="shared" si="207"/>
        <v>0.48504024064133999</v>
      </c>
      <c r="C1788" s="41" t="str">
        <f t="shared" si="209"/>
        <v>0.784265533184626+0.620425316584224i</v>
      </c>
      <c r="D1788" s="41" t="str">
        <f>COMPLEX(COS($A1788*'Med(1)'!$B$11),SIN($A1788*'Med(1)'!$B$11))</f>
        <v>0.94552520105612+0.325548912097373i</v>
      </c>
      <c r="E1788" s="41">
        <f>EXP(-(A1788-$A$1000)*'Med(2)'!$B$10)*$E$1000</f>
        <v>0.99999999999999301</v>
      </c>
      <c r="F1788" s="41" t="str">
        <f t="shared" si="210"/>
        <v>0.539564039094112+0.841944563327321i</v>
      </c>
      <c r="G1788" s="41" t="str">
        <f>COMPLEX(COS(-$A1788*'Med(1)'!$B$11),SIN(-$A1788*'Med(1)'!$B$11))</f>
        <v>0.94552520105612-0.325548912097373i</v>
      </c>
      <c r="H1788" s="41"/>
      <c r="I1788" s="41"/>
      <c r="J1788" s="41"/>
      <c r="K1788" s="41"/>
      <c r="L1788" s="41">
        <f t="shared" si="211"/>
        <v>1.4318901461553601E-3</v>
      </c>
      <c r="M1788" s="41"/>
      <c r="N1788" s="41"/>
    </row>
    <row r="1789" spans="1:14" x14ac:dyDescent="0.25">
      <c r="A1789" s="41">
        <f t="shared" si="208"/>
        <v>1.786999999999949E-3</v>
      </c>
      <c r="B1789" s="41">
        <f t="shared" si="207"/>
        <v>0.42856067780995799</v>
      </c>
      <c r="C1789" s="41" t="str">
        <f t="shared" si="209"/>
        <v>0.784265533184626+0.620425316584224i</v>
      </c>
      <c r="D1789" s="41" t="str">
        <f>COMPLEX(COS($A1789*'Med(1)'!$B$11),SIN($A1789*'Med(1)'!$B$11))</f>
        <v>0.922957214918282+0.38490255835768i</v>
      </c>
      <c r="E1789" s="41">
        <f>EXP(-(A1789-$A$1000)*'Med(2)'!$B$10)*$E$1000</f>
        <v>0.99999999999999301</v>
      </c>
      <c r="F1789" s="41" t="str">
        <f t="shared" si="210"/>
        <v>0.48504024064134+0.874491832413875i</v>
      </c>
      <c r="G1789" s="41" t="str">
        <f>COMPLEX(COS(-$A1789*'Med(1)'!$B$11),SIN(-$A1789*'Med(1)'!$B$11))</f>
        <v>0.922957214918282-0.38490255835768i</v>
      </c>
      <c r="H1789" s="41"/>
      <c r="I1789" s="41"/>
      <c r="J1789" s="41"/>
      <c r="K1789" s="41"/>
      <c r="L1789" s="41">
        <f t="shared" si="211"/>
        <v>1.2871953850542199E-3</v>
      </c>
      <c r="M1789" s="41"/>
      <c r="N1789" s="41"/>
    </row>
    <row r="1790" spans="1:14" x14ac:dyDescent="0.25">
      <c r="A1790" s="41">
        <f t="shared" si="208"/>
        <v>1.7879999999999489E-3</v>
      </c>
      <c r="B1790" s="41">
        <f t="shared" si="207"/>
        <v>0.37035308576060399</v>
      </c>
      <c r="C1790" s="41" t="str">
        <f t="shared" si="209"/>
        <v>0.784265533184626+0.620425316584224i</v>
      </c>
      <c r="D1790" s="41" t="str">
        <f>COMPLEX(COS($A1790*'Med(1)'!$B$11),SIN($A1790*'Med(1)'!$B$11))</f>
        <v>0.896667709012269+0.442704212329958i</v>
      </c>
      <c r="E1790" s="41">
        <f>EXP(-(A1790-$A$1000)*'Med(2)'!$B$10)*$E$1000</f>
        <v>0.99999999999999301</v>
      </c>
      <c r="F1790" s="41" t="str">
        <f t="shared" si="210"/>
        <v>0.428560677809958+0.903513002360816i</v>
      </c>
      <c r="G1790" s="41" t="str">
        <f>COMPLEX(COS(-$A1790*'Med(1)'!$B$11),SIN(-$A1790*'Med(1)'!$B$11))</f>
        <v>0.896667709012269-0.442704212329958i</v>
      </c>
      <c r="H1790" s="41"/>
      <c r="I1790" s="41"/>
      <c r="J1790" s="41"/>
      <c r="K1790" s="41"/>
      <c r="L1790" s="41">
        <f t="shared" si="211"/>
        <v>1.1373104342091E-3</v>
      </c>
      <c r="M1790" s="41"/>
      <c r="N1790" s="41"/>
    </row>
    <row r="1791" spans="1:14" x14ac:dyDescent="0.25">
      <c r="A1791" s="41">
        <f t="shared" si="208"/>
        <v>1.7889999999999488E-3</v>
      </c>
      <c r="B1791" s="41">
        <f t="shared" si="207"/>
        <v>0.31065216736027401</v>
      </c>
      <c r="C1791" s="41" t="str">
        <f t="shared" si="209"/>
        <v>0.784265533184626+0.620425316584224i</v>
      </c>
      <c r="D1791" s="41" t="str">
        <f>COMPLEX(COS($A1791*'Med(1)'!$B$11),SIN($A1791*'Med(1)'!$B$11))</f>
        <v>0.866762687077317+0.49872080795823i</v>
      </c>
      <c r="E1791" s="41">
        <f>EXP(-(A1791-$A$1000)*'Med(2)'!$B$10)*$E$1000</f>
        <v>0.99999999999999301</v>
      </c>
      <c r="F1791" s="41" t="str">
        <f t="shared" si="210"/>
        <v>0.370353085760604+0.928891054896959i</v>
      </c>
      <c r="G1791" s="41" t="str">
        <f>COMPLEX(COS(-$A1791*'Med(1)'!$B$11),SIN(-$A1791*'Med(1)'!$B$11))</f>
        <v>0.866762687077317-0.49872080795823i</v>
      </c>
      <c r="H1791" s="41"/>
      <c r="I1791" s="41"/>
      <c r="J1791" s="41"/>
      <c r="K1791" s="41"/>
      <c r="L1791" s="41">
        <f t="shared" si="211"/>
        <v>9.8283965512079301E-4</v>
      </c>
      <c r="M1791" s="41"/>
      <c r="N1791" s="41"/>
    </row>
    <row r="1792" spans="1:14" x14ac:dyDescent="0.25">
      <c r="A1792" s="41">
        <f t="shared" si="208"/>
        <v>1.7899999999999488E-3</v>
      </c>
      <c r="B1792" s="41">
        <f t="shared" si="207"/>
        <v>0.24969864682067999</v>
      </c>
      <c r="C1792" s="41" t="str">
        <f t="shared" si="209"/>
        <v>0.784265533184626+0.620425316584224i</v>
      </c>
      <c r="D1792" s="41" t="str">
        <f>COMPLEX(COS($A1792*'Med(1)'!$B$11),SIN($A1792*'Med(1)'!$B$11))</f>
        <v>0.83336273122546+0.552726476844055i</v>
      </c>
      <c r="E1792" s="41">
        <f>EXP(-(A1792-$A$1000)*'Med(2)'!$B$10)*$E$1000</f>
        <v>0.99999999999999301</v>
      </c>
      <c r="F1792" s="41" t="str">
        <f t="shared" si="210"/>
        <v>0.310652167360274+0.950523661417405i</v>
      </c>
      <c r="G1792" s="41" t="str">
        <f>COMPLEX(COS(-$A1792*'Med(1)'!$B$11),SIN(-$A1792*'Med(1)'!$B$11))</f>
        <v>0.83336273122546-0.552726476844055i</v>
      </c>
      <c r="H1792" s="41"/>
      <c r="I1792" s="41"/>
      <c r="J1792" s="41"/>
      <c r="K1792" s="41"/>
      <c r="L1792" s="41">
        <f t="shared" si="211"/>
        <v>8.24405900125962E-4</v>
      </c>
      <c r="M1792" s="41"/>
      <c r="N1792" s="41"/>
    </row>
    <row r="1793" spans="1:14" x14ac:dyDescent="0.25">
      <c r="A1793" s="41">
        <f t="shared" si="208"/>
        <v>1.7909999999999487E-3</v>
      </c>
      <c r="B1793" s="41">
        <f t="shared" si="207"/>
        <v>0.18773829905745401</v>
      </c>
      <c r="C1793" s="41" t="str">
        <f t="shared" si="209"/>
        <v>0.784265533184626+0.620425316584224i</v>
      </c>
      <c r="D1793" s="41" t="str">
        <f>COMPLEX(COS($A1793*'Med(1)'!$B$11),SIN($A1793*'Med(1)'!$B$11))</f>
        <v>0.796602515734065+0.604503458986099i</v>
      </c>
      <c r="E1793" s="41">
        <f>EXP(-(A1793-$A$1000)*'Med(2)'!$B$10)*$E$1000</f>
        <v>0.99999999999999301</v>
      </c>
      <c r="F1793" s="41" t="str">
        <f t="shared" si="210"/>
        <v>0.24969864682068+0.968323595589773i</v>
      </c>
      <c r="G1793" s="41" t="str">
        <f>COMPLEX(COS(-$A1793*'Med(1)'!$B$11),SIN(-$A1793*'Med(1)'!$B$11))</f>
        <v>0.796602515734065-0.604503458986099i</v>
      </c>
      <c r="H1793" s="41"/>
      <c r="I1793" s="41"/>
      <c r="J1793" s="41"/>
      <c r="K1793" s="41"/>
      <c r="L1793" s="41">
        <f t="shared" si="211"/>
        <v>6.6264800095118201E-4</v>
      </c>
      <c r="M1793" s="41"/>
      <c r="N1793" s="41"/>
    </row>
    <row r="1794" spans="1:14" x14ac:dyDescent="0.25">
      <c r="A1794" s="41">
        <f t="shared" si="208"/>
        <v>1.7919999999999486E-3</v>
      </c>
      <c r="B1794" s="41">
        <f t="shared" ref="B1794:B1857" si="212">IMREAL(F1795)</f>
        <v>0.12502095868405499</v>
      </c>
      <c r="C1794" s="41" t="str">
        <f t="shared" si="209"/>
        <v>0.784265533184626+0.620425316584224i</v>
      </c>
      <c r="D1794" s="41" t="str">
        <f>COMPLEX(COS($A1794*'Med(1)'!$B$11),SIN($A1794*'Med(1)'!$B$11))</f>
        <v>0.756630264016332+0.653842980825347i</v>
      </c>
      <c r="E1794" s="41">
        <f>EXP(-(A1794-$A$1000)*'Med(2)'!$B$10)*$E$1000</f>
        <v>0.99999999999999301</v>
      </c>
      <c r="F1794" s="41" t="str">
        <f t="shared" si="210"/>
        <v>0.187738299057454+0.982219085065547i</v>
      </c>
      <c r="G1794" s="41" t="str">
        <f>COMPLEX(COS(-$A1794*'Med(1)'!$B$11),SIN(-$A1794*'Med(1)'!$B$11))</f>
        <v>0.756630264016332-0.653842980825347i</v>
      </c>
      <c r="H1794" s="41"/>
      <c r="I1794" s="41"/>
      <c r="J1794" s="41"/>
      <c r="K1794" s="41"/>
      <c r="L1794" s="41">
        <f t="shared" si="211"/>
        <v>4.9821819283521202E-4</v>
      </c>
      <c r="M1794" s="41"/>
      <c r="N1794" s="41"/>
    </row>
    <row r="1795" spans="1:14" x14ac:dyDescent="0.25">
      <c r="A1795" s="41">
        <f t="shared" ref="A1795:A1858" si="213">A1794+$O$3</f>
        <v>1.7929999999999485E-3</v>
      </c>
      <c r="B1795" s="41">
        <f t="shared" si="212"/>
        <v>6.1799512636368598E-2</v>
      </c>
      <c r="C1795" s="41" t="str">
        <f t="shared" si="209"/>
        <v>0.784265533184626+0.620425316584224i</v>
      </c>
      <c r="D1795" s="41" t="str">
        <f>COMPLEX(COS($A1795*'Med(1)'!$B$11),SIN($A1795*'Med(1)'!$B$11))</f>
        <v>0.713607150959388+0.700546097055451i</v>
      </c>
      <c r="E1795" s="41">
        <f>EXP(-(A1795-$A$1000)*'Med(2)'!$B$10)*$E$1000</f>
        <v>0.99999999999999301</v>
      </c>
      <c r="F1795" s="41" t="str">
        <f t="shared" si="210"/>
        <v>0.125020958684055+0.992154100878339i</v>
      </c>
      <c r="G1795" s="41" t="str">
        <f>COMPLEX(COS(-$A1795*'Med(1)'!$B$11),SIN(-$A1795*'Med(1)'!$B$11))</f>
        <v>0.713607150959388-0.700546097055451i</v>
      </c>
      <c r="H1795" s="41"/>
      <c r="I1795" s="41"/>
      <c r="J1795" s="41"/>
      <c r="K1795" s="41"/>
      <c r="L1795" s="41">
        <f t="shared" si="211"/>
        <v>3.3177948460603399E-4</v>
      </c>
      <c r="M1795" s="41"/>
      <c r="N1795" s="41"/>
    </row>
    <row r="1796" spans="1:14" x14ac:dyDescent="0.25">
      <c r="A1796" s="41">
        <f t="shared" si="213"/>
        <v>1.7939999999999484E-3</v>
      </c>
      <c r="B1796" s="41">
        <f t="shared" si="212"/>
        <v>-1.6711195103281699E-3</v>
      </c>
      <c r="C1796" s="41" t="str">
        <f t="shared" si="209"/>
        <v>0.784265533184626+0.620425316584224i</v>
      </c>
      <c r="D1796" s="41" t="str">
        <f>COMPLEX(COS($A1796*'Med(1)'!$B$11),SIN($A1796*'Med(1)'!$B$11))</f>
        <v>0.667706653039887+0.744424492803851i</v>
      </c>
      <c r="E1796" s="41">
        <f>EXP(-(A1796-$A$1000)*'Med(2)'!$B$10)*$E$1000</f>
        <v>0.99999999999999301</v>
      </c>
      <c r="F1796" s="41" t="str">
        <f t="shared" si="210"/>
        <v>0.0617995126363686+0.998088583362164i</v>
      </c>
      <c r="G1796" s="41" t="str">
        <f>COMPLEX(COS(-$A1796*'Med(1)'!$B$11),SIN(-$A1796*'Med(1)'!$B$11))</f>
        <v>0.667706653039887-0.744424492803851i</v>
      </c>
      <c r="H1796" s="41"/>
      <c r="I1796" s="41"/>
      <c r="J1796" s="41"/>
      <c r="K1796" s="41"/>
      <c r="L1796" s="41">
        <f t="shared" si="211"/>
        <v>1.6400298531716101E-4</v>
      </c>
      <c r="M1796" s="41"/>
      <c r="N1796" s="41"/>
    </row>
    <row r="1797" spans="1:14" x14ac:dyDescent="0.25">
      <c r="A1797" s="41">
        <f t="shared" si="213"/>
        <v>1.7949999999999483E-3</v>
      </c>
      <c r="B1797" s="41">
        <f t="shared" si="212"/>
        <v>-6.5135013420200602E-2</v>
      </c>
      <c r="C1797" s="41" t="str">
        <f t="shared" si="209"/>
        <v>0.784265533184626+0.620425316584224i</v>
      </c>
      <c r="D1797" s="41" t="str">
        <f>COMPLEX(COS($A1797*'Med(1)'!$B$11),SIN($A1797*'Med(1)'!$B$11))</f>
        <v>0.619113848837429+0.785301242949294i</v>
      </c>
      <c r="E1797" s="41">
        <f>EXP(-(A1797-$A$1000)*'Med(2)'!$B$10)*$E$1000</f>
        <v>0.99999999999999301</v>
      </c>
      <c r="F1797" s="41" t="str">
        <f t="shared" si="210"/>
        <v>-0.00167111951032817+0.99999860367881i</v>
      </c>
      <c r="G1797" s="41" t="str">
        <f>COMPLEX(COS(-$A1797*'Med(1)'!$B$11),SIN(-$A1797*'Med(1)'!$B$11))</f>
        <v>0.619113848837429-0.785301242949294i</v>
      </c>
      <c r="H1797" s="41"/>
      <c r="I1797" s="41"/>
      <c r="J1797" s="41"/>
      <c r="K1797" s="41"/>
      <c r="L1797" s="41">
        <f t="shared" si="211"/>
        <v>-4.4348017779394996E-6</v>
      </c>
      <c r="M1797" s="41"/>
      <c r="N1797" s="41"/>
    </row>
    <row r="1798" spans="1:14" x14ac:dyDescent="0.25">
      <c r="A1798" s="41">
        <f t="shared" si="213"/>
        <v>1.7959999999999482E-3</v>
      </c>
      <c r="B1798" s="41">
        <f t="shared" si="212"/>
        <v>-0.128336271927141</v>
      </c>
      <c r="C1798" s="41" t="str">
        <f t="shared" si="209"/>
        <v>0.784265533184626+0.620425316584224i</v>
      </c>
      <c r="D1798" s="41" t="str">
        <f>COMPLEX(COS($A1798*'Med(1)'!$B$11),SIN($A1798*'Med(1)'!$B$11))</f>
        <v>0.568024672766422+0.823011525513828i</v>
      </c>
      <c r="E1798" s="41">
        <f>EXP(-(A1798-$A$1000)*'Med(2)'!$B$10)*$E$1000</f>
        <v>0.99999999999999301</v>
      </c>
      <c r="F1798" s="41" t="str">
        <f t="shared" si="210"/>
        <v>-0.0651350134202006+0.997876460302945i</v>
      </c>
      <c r="G1798" s="41" t="str">
        <f>COMPLEX(COS(-$A1798*'Med(1)'!$B$11),SIN(-$A1798*'Med(1)'!$B$11))</f>
        <v>0.568024672766422-0.823011525513828i</v>
      </c>
      <c r="H1798" s="41"/>
      <c r="I1798" s="41"/>
      <c r="J1798" s="41"/>
      <c r="K1798" s="41"/>
      <c r="L1798" s="41">
        <f t="shared" si="211"/>
        <v>-1.7285470700135799E-4</v>
      </c>
      <c r="M1798" s="41"/>
      <c r="N1798" s="41"/>
    </row>
    <row r="1799" spans="1:14" x14ac:dyDescent="0.25">
      <c r="A1799" s="41">
        <f t="shared" si="213"/>
        <v>1.7969999999999482E-3</v>
      </c>
      <c r="B1799" s="41">
        <f t="shared" si="212"/>
        <v>-0.19102005685540999</v>
      </c>
      <c r="C1799" s="41" t="str">
        <f t="shared" si="209"/>
        <v>0.784265533184626+0.620425316584224i</v>
      </c>
      <c r="D1799" s="41" t="str">
        <f>COMPLEX(COS($A1799*'Med(1)'!$B$11),SIN($A1799*'Med(1)'!$B$11))</f>
        <v>0.514645125035331+0.857403286252956i</v>
      </c>
      <c r="E1799" s="41">
        <f>EXP(-(A1799-$A$1000)*'Med(2)'!$B$10)*$E$1000</f>
        <v>0.99999999999999301</v>
      </c>
      <c r="F1799" s="41" t="str">
        <f t="shared" si="210"/>
        <v>-0.128336271927141+0.991730710075991i</v>
      </c>
      <c r="G1799" s="41" t="str">
        <f>COMPLEX(COS(-$A1799*'Med(1)'!$B$11),SIN(-$A1799*'Med(1)'!$B$11))</f>
        <v>0.514645125035331-0.857403286252956i</v>
      </c>
      <c r="H1799" s="41"/>
      <c r="I1799" s="41"/>
      <c r="J1799" s="41"/>
      <c r="K1799" s="41"/>
      <c r="L1799" s="41">
        <f t="shared" si="211"/>
        <v>-3.4057763277796002E-4</v>
      </c>
      <c r="M1799" s="41"/>
      <c r="N1799" s="41"/>
    </row>
    <row r="1800" spans="1:14" x14ac:dyDescent="0.25">
      <c r="A1800" s="41">
        <f t="shared" si="213"/>
        <v>1.7979999999999481E-3</v>
      </c>
      <c r="B1800" s="41">
        <f t="shared" si="212"/>
        <v>-0.25293361657040597</v>
      </c>
      <c r="C1800" s="41" t="str">
        <f t="shared" si="209"/>
        <v>0.784265533184626+0.620425316584224i</v>
      </c>
      <c r="D1800" s="41" t="str">
        <f>COMPLEX(COS($A1800*'Med(1)'!$B$11),SIN($A1800*'Med(1)'!$B$11))</f>
        <v>0.459190441019002+0.888337851764054i</v>
      </c>
      <c r="E1800" s="41">
        <f>EXP(-(A1800-$A$1000)*'Med(2)'!$B$10)*$E$1000</f>
        <v>0.99999999999999301</v>
      </c>
      <c r="F1800" s="41" t="str">
        <f t="shared" si="210"/>
        <v>-0.19102005685541+0.981586133703478i</v>
      </c>
      <c r="G1800" s="41" t="str">
        <f>COMPLEX(COS(-$A1800*'Med(1)'!$B$11),SIN(-$A1800*'Med(1)'!$B$11))</f>
        <v>0.459190441019002-0.888337851764054i</v>
      </c>
      <c r="H1800" s="41"/>
      <c r="I1800" s="41"/>
      <c r="J1800" s="41"/>
      <c r="K1800" s="41"/>
      <c r="L1800" s="41">
        <f t="shared" si="211"/>
        <v>-5.0692729187163201E-4</v>
      </c>
      <c r="M1800" s="41"/>
      <c r="N1800" s="41"/>
    </row>
    <row r="1801" spans="1:14" x14ac:dyDescent="0.25">
      <c r="A1801" s="41">
        <f t="shared" si="213"/>
        <v>1.798999999999948E-3</v>
      </c>
      <c r="B1801" s="41">
        <f t="shared" si="212"/>
        <v>-0.313827305115981</v>
      </c>
      <c r="C1801" s="41" t="str">
        <f t="shared" si="209"/>
        <v>0.784265533184626+0.620425316584224i</v>
      </c>
      <c r="D1801" s="41" t="str">
        <f>COMPLEX(COS($A1801*'Med(1)'!$B$11),SIN($A1801*'Med(1)'!$B$11))</f>
        <v>0.401884223393113+0.915690488641066i</v>
      </c>
      <c r="E1801" s="41">
        <f>EXP(-(A1801-$A$1000)*'Med(2)'!$B$10)*$E$1000</f>
        <v>0.99999999999999301</v>
      </c>
      <c r="F1801" s="41" t="str">
        <f t="shared" si="210"/>
        <v>-0.252933616570406+0.967483635835047i</v>
      </c>
      <c r="G1801" s="41" t="str">
        <f>COMPLEX(COS(-$A1801*'Med(1)'!$B$11),SIN(-$A1801*'Med(1)'!$B$11))</f>
        <v>0.401884223393113-0.915690488641066i</v>
      </c>
      <c r="H1801" s="41"/>
      <c r="I1801" s="41"/>
      <c r="J1801" s="41"/>
      <c r="K1801" s="41"/>
      <c r="L1801" s="41">
        <f t="shared" si="211"/>
        <v>-6.7123293429017898E-4</v>
      </c>
      <c r="M1801" s="41"/>
      <c r="N1801" s="41"/>
    </row>
    <row r="1802" spans="1:14" x14ac:dyDescent="0.25">
      <c r="A1802" s="41">
        <f t="shared" si="213"/>
        <v>1.7999999999999479E-3</v>
      </c>
      <c r="B1802" s="41">
        <f t="shared" si="212"/>
        <v>-0.37345558882924101</v>
      </c>
      <c r="C1802" s="41" t="str">
        <f t="shared" si="209"/>
        <v>0.784265533184626+0.620425316584224i</v>
      </c>
      <c r="D1802" s="41" t="str">
        <f>COMPLEX(COS($A1802*'Med(1)'!$B$11),SIN($A1802*'Med(1)'!$B$11))</f>
        <v>0.342957540530378+0.939350906420681i</v>
      </c>
      <c r="E1802" s="41">
        <f>EXP(-(A1802-$A$1000)*'Med(2)'!$B$10)*$E$1000</f>
        <v>0.99999999999999301</v>
      </c>
      <c r="F1802" s="41" t="str">
        <f t="shared" si="210"/>
        <v>-0.313827305115981+0.949480080129977i</v>
      </c>
      <c r="G1802" s="41" t="str">
        <f>COMPLEX(COS(-$A1802*'Med(1)'!$B$11),SIN(-$A1802*'Med(1)'!$B$11))</f>
        <v>0.342957540530378-0.939350906420681i</v>
      </c>
      <c r="H1802" s="41"/>
      <c r="I1802" s="41"/>
      <c r="J1802" s="41"/>
      <c r="K1802" s="41"/>
      <c r="L1802" s="41">
        <f t="shared" si="211"/>
        <v>-8.3283205186267901E-4</v>
      </c>
      <c r="M1802" s="41"/>
      <c r="N1802" s="41"/>
    </row>
    <row r="1803" spans="1:14" x14ac:dyDescent="0.25">
      <c r="A1803" s="41">
        <f t="shared" si="213"/>
        <v>1.8009999999999478E-3</v>
      </c>
      <c r="B1803" s="41">
        <f t="shared" si="212"/>
        <v>-0.43157803637384101</v>
      </c>
      <c r="C1803" s="41" t="str">
        <f t="shared" si="209"/>
        <v>0.784265533184626+0.620425316584224i</v>
      </c>
      <c r="D1803" s="41" t="str">
        <f>COMPLEX(COS($A1803*'Med(1)'!$B$11),SIN($A1803*'Med(1)'!$B$11))</f>
        <v>0.282647994793722+0.959223702292165i</v>
      </c>
      <c r="E1803" s="41">
        <f>EXP(-(A1803-$A$1000)*'Med(2)'!$B$10)*$E$1000</f>
        <v>0.99999999999999301</v>
      </c>
      <c r="F1803" s="41" t="str">
        <f t="shared" si="210"/>
        <v>-0.373455588829241+0.92764805997328i</v>
      </c>
      <c r="G1803" s="41" t="str">
        <f>COMPLEX(COS(-$A1803*'Med(1)'!$B$11),SIN(-$A1803*'Med(1)'!$B$11))</f>
        <v>0.282647994793722-0.959223702292165i</v>
      </c>
      <c r="H1803" s="41"/>
      <c r="I1803" s="41"/>
      <c r="J1803" s="41"/>
      <c r="K1803" s="41"/>
      <c r="L1803" s="41">
        <f t="shared" si="211"/>
        <v>-9.9107304958469494E-4</v>
      </c>
      <c r="M1803" s="41"/>
      <c r="N1803" s="41"/>
    </row>
    <row r="1804" spans="1:14" x14ac:dyDescent="0.25">
      <c r="A1804" s="41">
        <f t="shared" si="213"/>
        <v>1.8019999999999477E-3</v>
      </c>
      <c r="B1804" s="41">
        <f t="shared" si="212"/>
        <v>-0.48796028819980403</v>
      </c>
      <c r="C1804" s="41" t="str">
        <f t="shared" si="209"/>
        <v>0.784265533184626+0.620425316584224i</v>
      </c>
      <c r="D1804" s="41" t="str">
        <f>COMPLEX(COS($A1804*'Med(1)'!$B$11),SIN($A1804*'Med(1)'!$B$11))</f>
        <v>0.22119876448332+0.975228745777652i</v>
      </c>
      <c r="E1804" s="41">
        <f>EXP(-(A1804-$A$1000)*'Med(2)'!$B$10)*$E$1000</f>
        <v>0.99999999999999301</v>
      </c>
      <c r="F1804" s="41" t="str">
        <f t="shared" si="210"/>
        <v>-0.431578036373841+0.902075605766881i</v>
      </c>
      <c r="G1804" s="41" t="str">
        <f>COMPLEX(COS(-$A1804*'Med(1)'!$B$11),SIN(-$A1804*'Med(1)'!$B$11))</f>
        <v>0.22119876448332-0.975228745777652i</v>
      </c>
      <c r="H1804" s="41"/>
      <c r="I1804" s="41"/>
      <c r="J1804" s="41"/>
      <c r="K1804" s="41"/>
      <c r="L1804" s="41">
        <f t="shared" si="211"/>
        <v>-1.14531787295964E-3</v>
      </c>
      <c r="M1804" s="41"/>
      <c r="N1804" s="41"/>
    </row>
    <row r="1805" spans="1:14" x14ac:dyDescent="0.25">
      <c r="A1805" s="41">
        <f t="shared" si="213"/>
        <v>1.8029999999999477E-3</v>
      </c>
      <c r="B1805" s="41">
        <f t="shared" si="212"/>
        <v>-0.54237500152098805</v>
      </c>
      <c r="C1805" s="41" t="str">
        <f t="shared" si="209"/>
        <v>0.784265533184626+0.620425316584224i</v>
      </c>
      <c r="D1805" s="41" t="str">
        <f>COMPLEX(COS($A1805*'Med(1)'!$B$11),SIN($A1805*'Med(1)'!$B$11))</f>
        <v>0.158857623300561+0.987301501831785i</v>
      </c>
      <c r="E1805" s="41">
        <f>EXP(-(A1805-$A$1000)*'Med(2)'!$B$10)*$E$1000</f>
        <v>0.99999999999999301</v>
      </c>
      <c r="F1805" s="41" t="str">
        <f t="shared" si="210"/>
        <v>-0.487960288199804+0.872865829976149i</v>
      </c>
      <c r="G1805" s="41" t="str">
        <f>COMPLEX(COS(-$A1805*'Med(1)'!$B$11),SIN(-$A1805*'Med(1)'!$B$11))</f>
        <v>0.158857623300561-0.987301501831785i</v>
      </c>
      <c r="H1805" s="41"/>
      <c r="I1805" s="41"/>
      <c r="J1805" s="41"/>
      <c r="K1805" s="41"/>
      <c r="L1805" s="41">
        <f t="shared" si="211"/>
        <v>-1.2949445807424499E-3</v>
      </c>
      <c r="M1805" s="41"/>
      <c r="N1805" s="41"/>
    </row>
    <row r="1806" spans="1:14" x14ac:dyDescent="0.25">
      <c r="A1806" s="41">
        <f t="shared" si="213"/>
        <v>1.8039999999999476E-3</v>
      </c>
      <c r="B1806" s="41">
        <f t="shared" si="212"/>
        <v>-0.59460276699963199</v>
      </c>
      <c r="C1806" s="41" t="str">
        <f t="shared" si="209"/>
        <v>0.784265533184626+0.620425316584224i</v>
      </c>
      <c r="D1806" s="41" t="str">
        <f>COMPLEX(COS($A1806*'Med(1)'!$B$11),SIN($A1806*'Med(1)'!$B$11))</f>
        <v>0.0958759412824495+0.995393291057964i</v>
      </c>
      <c r="E1806" s="41">
        <f>EXP(-(A1806-$A$1000)*'Med(2)'!$B$10)*$E$1000</f>
        <v>0.99999999999999301</v>
      </c>
      <c r="F1806" s="41" t="str">
        <f t="shared" si="210"/>
        <v>-0.542375001520988+0.840136511362942i</v>
      </c>
      <c r="G1806" s="41" t="str">
        <f>COMPLEX(COS(-$A1806*'Med(1)'!$B$11),SIN(-$A1806*'Med(1)'!$B$11))</f>
        <v>0.0958759412824495-0.995393291057964i</v>
      </c>
      <c r="H1806" s="41"/>
      <c r="I1806" s="41"/>
      <c r="J1806" s="41"/>
      <c r="K1806" s="41"/>
      <c r="L1806" s="41">
        <f t="shared" si="211"/>
        <v>-1.4393498527121801E-3</v>
      </c>
      <c r="M1806" s="41"/>
      <c r="N1806" s="41"/>
    </row>
    <row r="1807" spans="1:14" x14ac:dyDescent="0.25">
      <c r="A1807" s="41">
        <f t="shared" si="213"/>
        <v>1.8049999999999475E-3</v>
      </c>
      <c r="B1807" s="41">
        <f t="shared" si="212"/>
        <v>-0.64443299344198202</v>
      </c>
      <c r="C1807" s="41" t="str">
        <f t="shared" si="209"/>
        <v>0.784265533184626+0.620425316584224i</v>
      </c>
      <c r="D1807" s="41" t="str">
        <f>COMPLEX(COS($A1807*'Med(1)'!$B$11),SIN($A1807*'Med(1)'!$B$11))</f>
        <v>0.0325076712351132+0.999471485991906i</v>
      </c>
      <c r="E1807" s="41">
        <f>EXP(-(A1807-$A$1000)*'Med(2)'!$B$10)*$E$1000</f>
        <v>0.99999999999999301</v>
      </c>
      <c r="F1807" s="41" t="str">
        <f t="shared" si="210"/>
        <v>-0.594602766999632+0.804019620081728i</v>
      </c>
      <c r="G1807" s="41" t="str">
        <f>COMPLEX(COS(-$A1807*'Med(1)'!$B$11),SIN(-$A1807*'Med(1)'!$B$11))</f>
        <v>0.0325076712351132-0.999471485991906i</v>
      </c>
      <c r="H1807" s="41"/>
      <c r="I1807" s="41"/>
      <c r="J1807" s="41"/>
      <c r="K1807" s="41"/>
      <c r="L1807" s="41">
        <f t="shared" si="211"/>
        <v>-1.5779514223611499E-3</v>
      </c>
      <c r="M1807" s="41"/>
      <c r="N1807" s="41"/>
    </row>
    <row r="1808" spans="1:14" x14ac:dyDescent="0.25">
      <c r="A1808" s="41">
        <f t="shared" si="213"/>
        <v>1.8059999999999474E-3</v>
      </c>
      <c r="B1808" s="41">
        <f t="shared" si="212"/>
        <v>-0.69166475693764196</v>
      </c>
      <c r="C1808" s="41" t="str">
        <f t="shared" si="209"/>
        <v>0.784265533184626+0.620425316584224i</v>
      </c>
      <c r="D1808" s="41" t="str">
        <f>COMPLEX(COS($A1808*'Med(1)'!$B$11),SIN($A1808*'Med(1)'!$B$11))</f>
        <v>-0.03099167524693+0.999519642661108i</v>
      </c>
      <c r="E1808" s="41">
        <f>EXP(-(A1808-$A$1000)*'Med(2)'!$B$10)*$E$1000</f>
        <v>0.99999999999999301</v>
      </c>
      <c r="F1808" s="41" t="str">
        <f t="shared" si="210"/>
        <v>-0.644432993441982+0.764660785553563i</v>
      </c>
      <c r="G1808" s="41" t="str">
        <f>COMPLEX(COS(-$A1808*'Med(1)'!$B$11),SIN(-$A1808*'Med(1)'!$B$11))</f>
        <v>-0.03099167524693-0.999519642661108i</v>
      </c>
      <c r="H1808" s="41"/>
      <c r="I1808" s="41"/>
      <c r="J1808" s="41"/>
      <c r="K1808" s="41"/>
      <c r="L1808" s="41">
        <f t="shared" si="211"/>
        <v>-1.71019042469216E-3</v>
      </c>
      <c r="M1808" s="41"/>
      <c r="N1808" s="41"/>
    </row>
    <row r="1809" spans="1:14" x14ac:dyDescent="0.25">
      <c r="A1809" s="41">
        <f t="shared" si="213"/>
        <v>1.8069999999999473E-3</v>
      </c>
      <c r="B1809" s="41">
        <f t="shared" si="212"/>
        <v>-0.73610761101876698</v>
      </c>
      <c r="C1809" s="41" t="str">
        <f t="shared" si="209"/>
        <v>0.784265533184626+0.620425316584224i</v>
      </c>
      <c r="D1809" s="41" t="str">
        <f>COMPLEX(COS($A1809*'Med(1)'!$B$11),SIN($A1809*'Med(1)'!$B$11))</f>
        <v>-0.0943660580467974+0.995537566889722i</v>
      </c>
      <c r="E1809" s="41">
        <f>EXP(-(A1809-$A$1000)*'Med(2)'!$B$10)*$E$1000</f>
        <v>0.99999999999999301</v>
      </c>
      <c r="F1809" s="41" t="str">
        <f t="shared" si="210"/>
        <v>-0.691664756937642+0.722218709263598i</v>
      </c>
      <c r="G1809" s="41" t="str">
        <f>COMPLEX(COS(-$A1809*'Med(1)'!$B$11),SIN(-$A1809*'Med(1)'!$B$11))</f>
        <v>-0.0943660580467974-0.995537566889722i</v>
      </c>
      <c r="H1809" s="41"/>
      <c r="I1809" s="41"/>
      <c r="J1809" s="41"/>
      <c r="K1809" s="41"/>
      <c r="L1809" s="41">
        <f t="shared" si="211"/>
        <v>-1.8355336496567399E-3</v>
      </c>
      <c r="M1809" s="41"/>
      <c r="N1809" s="41"/>
    </row>
    <row r="1810" spans="1:14" x14ac:dyDescent="0.25">
      <c r="A1810" s="41">
        <f t="shared" si="213"/>
        <v>1.8079999999999472E-3</v>
      </c>
      <c r="B1810" s="41">
        <f t="shared" si="212"/>
        <v>-0.777582354572527</v>
      </c>
      <c r="C1810" s="41" t="str">
        <f t="shared" si="209"/>
        <v>0.784265533184626+0.620425316584224i</v>
      </c>
      <c r="D1810" s="41" t="str">
        <f>COMPLEX(COS($A1810*'Med(1)'!$B$11),SIN($A1810*'Med(1)'!$B$11))</f>
        <v>-0.157359940922289+0.987541315081518i</v>
      </c>
      <c r="E1810" s="41">
        <f>EXP(-(A1810-$A$1000)*'Med(2)'!$B$10)*$E$1000</f>
        <v>0.99999999999999301</v>
      </c>
      <c r="F1810" s="41" t="str">
        <f t="shared" si="210"/>
        <v>-0.736107611018767+0.676864524849863i</v>
      </c>
      <c r="G1810" s="41" t="str">
        <f>COMPLEX(COS(-$A1810*'Med(1)'!$B$11),SIN(-$A1810*'Med(1)'!$B$11))</f>
        <v>-0.157359940922289-0.987541315081518i</v>
      </c>
      <c r="H1810" s="41"/>
      <c r="I1810" s="41"/>
      <c r="J1810" s="41"/>
      <c r="K1810" s="41"/>
      <c r="L1810" s="41">
        <f t="shared" si="211"/>
        <v>-1.95347569214836E-3</v>
      </c>
      <c r="M1810" s="41"/>
      <c r="N1810" s="41"/>
    </row>
    <row r="1811" spans="1:14" x14ac:dyDescent="0.25">
      <c r="A1811" s="41">
        <f t="shared" si="213"/>
        <v>1.8089999999999472E-3</v>
      </c>
      <c r="B1811" s="41">
        <f t="shared" si="212"/>
        <v>-0.81592175441029802</v>
      </c>
      <c r="C1811" s="41" t="str">
        <f t="shared" si="209"/>
        <v>0.784265533184626+0.620425316584224i</v>
      </c>
      <c r="D1811" s="41" t="str">
        <f>COMPLEX(COS($A1811*'Med(1)'!$B$11),SIN($A1811*'Med(1)'!$B$11))</f>
        <v>-0.21971932187137+0.975563129477732i</v>
      </c>
      <c r="E1811" s="41">
        <f>EXP(-(A1811-$A$1000)*'Med(2)'!$B$10)*$E$1000</f>
        <v>0.99999999999999301</v>
      </c>
      <c r="F1811" s="41" t="str">
        <f t="shared" si="210"/>
        <v>-0.777582354572527+0.628781108063396i</v>
      </c>
      <c r="G1811" s="41" t="str">
        <f>COMPLEX(COS(-$A1811*'Med(1)'!$B$11),SIN(-$A1811*'Med(1)'!$B$11))</f>
        <v>-0.21971932187137-0.975563129477732i</v>
      </c>
      <c r="H1811" s="41"/>
      <c r="I1811" s="41"/>
      <c r="J1811" s="41"/>
      <c r="K1811" s="41"/>
      <c r="L1811" s="41">
        <f t="shared" si="211"/>
        <v>-2.0635409898814199E-3</v>
      </c>
      <c r="M1811" s="41"/>
      <c r="N1811" s="41"/>
    </row>
    <row r="1812" spans="1:14" x14ac:dyDescent="0.25">
      <c r="A1812" s="41">
        <f t="shared" si="213"/>
        <v>1.8099999999999471E-3</v>
      </c>
      <c r="B1812" s="41">
        <f t="shared" si="212"/>
        <v>-0.85097121958020305</v>
      </c>
      <c r="C1812" s="41" t="str">
        <f t="shared" si="209"/>
        <v>0.784265533184626+0.620425316584224i</v>
      </c>
      <c r="D1812" s="41" t="str">
        <f>COMPLEX(COS($A1812*'Med(1)'!$B$11),SIN($A1812*'Med(1)'!$B$11))</f>
        <v>-0.281192757311195+0.959651308150897i</v>
      </c>
      <c r="E1812" s="41">
        <f>EXP(-(A1812-$A$1000)*'Med(2)'!$B$10)*$E$1000</f>
        <v>0.99999999999999301</v>
      </c>
      <c r="F1812" s="41" t="str">
        <f t="shared" si="210"/>
        <v>-0.815921754410298+0.578162339382294i</v>
      </c>
      <c r="G1812" s="41" t="str">
        <f>COMPLEX(COS(-$A1812*'Med(1)'!$B$11),SIN(-$A1812*'Med(1)'!$B$11))</f>
        <v>-0.281192757311195-0.959651308150897i</v>
      </c>
      <c r="H1812" s="41"/>
      <c r="I1812" s="41"/>
      <c r="J1812" s="41"/>
      <c r="K1812" s="41"/>
      <c r="L1812" s="41">
        <f t="shared" si="211"/>
        <v>-2.1652857409389299E-3</v>
      </c>
      <c r="M1812" s="41"/>
      <c r="N1812" s="41"/>
    </row>
    <row r="1813" spans="1:14" x14ac:dyDescent="0.25">
      <c r="A1813" s="41">
        <f t="shared" si="213"/>
        <v>1.810999999999947E-3</v>
      </c>
      <c r="B1813" s="41">
        <f t="shared" si="212"/>
        <v>-0.88258942470401403</v>
      </c>
      <c r="C1813" s="41" t="str">
        <f t="shared" si="209"/>
        <v>0.784265533184626+0.620425316584224i</v>
      </c>
      <c r="D1813" s="41" t="str">
        <f>COMPLEX(COS($A1813*'Med(1)'!$B$11),SIN($A1813*'Med(1)'!$B$11))</f>
        <v>-0.34153237594122+0.939870010258836i</v>
      </c>
      <c r="E1813" s="41">
        <f>EXP(-(A1813-$A$1000)*'Med(2)'!$B$10)*$E$1000</f>
        <v>0.99999999999999301</v>
      </c>
      <c r="F1813" s="41" t="str">
        <f t="shared" si="210"/>
        <v>-0.850971219580203+0.525212322252788i</v>
      </c>
      <c r="G1813" s="41" t="str">
        <f>COMPLEX(COS(-$A1813*'Med(1)'!$B$11),SIN(-$A1813*'Med(1)'!$B$11))</f>
        <v>-0.34153237594122-0.939870010258836i</v>
      </c>
      <c r="H1813" s="41"/>
      <c r="I1813" s="41"/>
      <c r="J1813" s="41"/>
      <c r="K1813" s="41"/>
      <c r="L1813" s="41">
        <f t="shared" si="211"/>
        <v>-2.2582996932569198E-3</v>
      </c>
      <c r="M1813" s="41"/>
      <c r="N1813" s="41"/>
    </row>
    <row r="1814" spans="1:14" x14ac:dyDescent="0.25">
      <c r="A1814" s="41">
        <f t="shared" si="213"/>
        <v>1.8119999999999469E-3</v>
      </c>
      <c r="B1814" s="41">
        <f t="shared" si="212"/>
        <v>-0.910648879824976</v>
      </c>
      <c r="C1814" s="41" t="str">
        <f t="shared" si="209"/>
        <v>0.784265533184626+0.620425316584224i</v>
      </c>
      <c r="D1814" s="41" t="str">
        <f>COMPLEX(COS($A1814*'Med(1)'!$B$11),SIN($A1814*'Med(1)'!$B$11))</f>
        <v>-0.400494878202276+0.916298997344068i</v>
      </c>
      <c r="E1814" s="41">
        <f>EXP(-(A1814-$A$1000)*'Med(2)'!$B$10)*$E$1000</f>
        <v>0.99999999999999289</v>
      </c>
      <c r="F1814" s="41" t="str">
        <f t="shared" si="210"/>
        <v>-0.882589424704014+0.470144560109573i</v>
      </c>
      <c r="G1814" s="41" t="str">
        <f>COMPLEX(COS(-$A1814*'Med(1)'!$B$11),SIN(-$A1814*'Med(1)'!$B$11))</f>
        <v>-0.400494878202276-0.916298997344068i</v>
      </c>
      <c r="H1814" s="41"/>
      <c r="I1814" s="41"/>
      <c r="J1814" s="41"/>
      <c r="K1814" s="41"/>
      <c r="L1814" s="41">
        <f t="shared" si="211"/>
        <v>-2.3422077988302999E-3</v>
      </c>
      <c r="M1814" s="41"/>
      <c r="N1814" s="41"/>
    </row>
    <row r="1815" spans="1:14" x14ac:dyDescent="0.25">
      <c r="A1815" s="41">
        <f t="shared" si="213"/>
        <v>1.8129999999999468E-3</v>
      </c>
      <c r="B1815" s="41">
        <f t="shared" si="212"/>
        <v>-0.93503644446894596</v>
      </c>
      <c r="C1815" s="41" t="str">
        <f t="shared" si="209"/>
        <v>0.784265533184626+0.620425316584224i</v>
      </c>
      <c r="D1815" s="41" t="str">
        <f>COMPLEX(COS($A1815*'Med(1)'!$B$11),SIN($A1815*'Med(1)'!$B$11))</f>
        <v>-0.457842517301528+0.889033311721783i</v>
      </c>
      <c r="E1815" s="41">
        <f>EXP(-(A1815-$A$1000)*'Med(2)'!$B$10)*$E$1000</f>
        <v>0.99999999999999289</v>
      </c>
      <c r="F1815" s="41" t="str">
        <f t="shared" si="210"/>
        <v>-0.910648879824976+0.413181095493857i</v>
      </c>
      <c r="G1815" s="41" t="str">
        <f>COMPLEX(COS(-$A1815*'Med(1)'!$B$11),SIN(-$A1815*'Med(1)'!$B$11))</f>
        <v>-0.457842517301528-0.889033311721783i</v>
      </c>
      <c r="H1815" s="41"/>
      <c r="I1815" s="41"/>
      <c r="J1815" s="41"/>
      <c r="K1815" s="41"/>
      <c r="L1815" s="41">
        <f t="shared" si="211"/>
        <v>-2.4166717259697899E-3</v>
      </c>
      <c r="M1815" s="41"/>
      <c r="N1815" s="41"/>
    </row>
    <row r="1816" spans="1:14" x14ac:dyDescent="0.25">
      <c r="A1816" s="41">
        <f t="shared" si="213"/>
        <v>1.8139999999999467E-3</v>
      </c>
      <c r="B1816" s="41">
        <f t="shared" si="212"/>
        <v>-0.95565378384591104</v>
      </c>
      <c r="C1816" s="41" t="str">
        <f t="shared" si="209"/>
        <v>0.784265533184626+0.620425316584224i</v>
      </c>
      <c r="D1816" s="41" t="str">
        <f>COMPLEX(COS($A1816*'Med(1)'!$B$11),SIN($A1816*'Med(1)'!$B$11))</f>
        <v>-0.513344057847884+0.858182893253104i</v>
      </c>
      <c r="E1816" s="41">
        <f>EXP(-(A1816-$A$1000)*'Med(2)'!$B$10)*$E$1000</f>
        <v>0.99999999999999289</v>
      </c>
      <c r="F1816" s="41" t="str">
        <f t="shared" si="210"/>
        <v>-0.935036444468946+0.354551614740165i</v>
      </c>
      <c r="G1816" s="41" t="str">
        <f>COMPLEX(COS(-$A1816*'Med(1)'!$B$11),SIN(-$A1816*'Med(1)'!$B$11))</f>
        <v>-0.513344057847884-0.858182893253104i</v>
      </c>
      <c r="H1816" s="41"/>
      <c r="I1816" s="41"/>
      <c r="J1816" s="41"/>
      <c r="K1816" s="41"/>
      <c r="L1816" s="41">
        <f t="shared" si="211"/>
        <v>-2.4813912235127598E-3</v>
      </c>
      <c r="M1816" s="41"/>
      <c r="N1816" s="41"/>
    </row>
    <row r="1817" spans="1:14" x14ac:dyDescent="0.25">
      <c r="A1817" s="41">
        <f t="shared" si="213"/>
        <v>1.8149999999999466E-3</v>
      </c>
      <c r="B1817" s="41">
        <f t="shared" si="212"/>
        <v>-0.972417765352523</v>
      </c>
      <c r="C1817" s="41" t="str">
        <f t="shared" si="209"/>
        <v>0.784265533184626+0.620425316584224i</v>
      </c>
      <c r="D1817" s="41" t="str">
        <f>COMPLEX(COS($A1817*'Med(1)'!$B$11),SIN($A1817*'Med(1)'!$B$11))</f>
        <v>-0.566775708232189+0.823872136048975i</v>
      </c>
      <c r="E1817" s="41">
        <f>EXP(-(A1817-$A$1000)*'Med(2)'!$B$10)*$E$1000</f>
        <v>0.99999999999999289</v>
      </c>
      <c r="F1817" s="41" t="str">
        <f t="shared" si="210"/>
        <v>-0.955653783845911+0.2944925218422i</v>
      </c>
      <c r="G1817" s="41" t="str">
        <f>COMPLEX(COS(-$A1817*'Med(1)'!$B$11),SIN(-$A1817*'Med(1)'!$B$11))</f>
        <v>-0.566775708232189-0.823872136048975i</v>
      </c>
      <c r="H1817" s="41"/>
      <c r="I1817" s="41"/>
      <c r="J1817" s="41"/>
      <c r="K1817" s="41"/>
      <c r="L1817" s="41">
        <f t="shared" si="211"/>
        <v>-2.5361053314866401E-3</v>
      </c>
      <c r="M1817" s="41"/>
      <c r="N1817" s="41"/>
    </row>
    <row r="1818" spans="1:14" x14ac:dyDescent="0.25">
      <c r="A1818" s="41">
        <f t="shared" si="213"/>
        <v>1.8159999999999466E-3</v>
      </c>
      <c r="B1818" s="41">
        <f t="shared" si="212"/>
        <v>-0.98526079377681697</v>
      </c>
      <c r="C1818" s="41" t="str">
        <f t="shared" si="209"/>
        <v>0.784265533184626+0.620425316584224i</v>
      </c>
      <c r="D1818" s="41" t="str">
        <f>COMPLEX(COS($A1818*'Med(1)'!$B$11),SIN($A1818*'Med(1)'!$B$11))</f>
        <v>-0.617922022992914+0.786239386892023i</v>
      </c>
      <c r="E1818" s="41">
        <f>EXP(-(A1818-$A$1000)*'Med(2)'!$B$10)*$E$1000</f>
        <v>0.99999999999999289</v>
      </c>
      <c r="F1818" s="41" t="str">
        <f t="shared" si="210"/>
        <v>-0.972417765352523+0.233245985231881i</v>
      </c>
      <c r="G1818" s="41" t="str">
        <f>COMPLEX(COS(-$A1818*'Med(1)'!$B$11),SIN(-$A1818*'Med(1)'!$B$11))</f>
        <v>-0.617922022992914-0.786239386892023i</v>
      </c>
      <c r="H1818" s="41"/>
      <c r="I1818" s="41"/>
      <c r="J1818" s="41"/>
      <c r="K1818" s="41"/>
      <c r="L1818" s="41">
        <f t="shared" si="211"/>
        <v>-2.5805934333437402E-3</v>
      </c>
      <c r="M1818" s="41"/>
      <c r="N1818" s="41"/>
    </row>
    <row r="1819" spans="1:14" x14ac:dyDescent="0.25">
      <c r="A1819" s="41">
        <f t="shared" si="213"/>
        <v>1.8169999999999465E-3</v>
      </c>
      <c r="B1819" s="41">
        <f t="shared" si="212"/>
        <v>-0.99413108385357396</v>
      </c>
      <c r="C1819" s="41" t="str">
        <f t="shared" si="209"/>
        <v>0.784265533184626+0.620425316584224i</v>
      </c>
      <c r="D1819" s="41" t="str">
        <f>COMPLEX(COS($A1819*'Med(1)'!$B$11),SIN($A1819*'Med(1)'!$B$11))</f>
        <v>-0.666576771528688+0.745436387398946i</v>
      </c>
      <c r="E1819" s="41">
        <f>EXP(-(A1819-$A$1000)*'Med(2)'!$B$10)*$E$1000</f>
        <v>0.99999999999999289</v>
      </c>
      <c r="F1819" s="41" t="str">
        <f t="shared" si="210"/>
        <v>-0.985260793776817+0.171058961315279i</v>
      </c>
      <c r="G1819" s="41" t="str">
        <f>COMPLEX(COS(-$A1819*'Med(1)'!$B$11),SIN(-$A1819*'Med(1)'!$B$11))</f>
        <v>-0.666576771528688-0.745436387398946i</v>
      </c>
      <c r="H1819" s="41"/>
      <c r="I1819" s="41"/>
      <c r="J1819" s="41"/>
      <c r="K1819" s="41"/>
      <c r="L1819" s="41">
        <f t="shared" si="211"/>
        <v>-2.6146761455245102E-3</v>
      </c>
      <c r="M1819" s="41"/>
      <c r="N1819" s="41"/>
    </row>
    <row r="1820" spans="1:14" x14ac:dyDescent="0.25">
      <c r="A1820" s="41">
        <f t="shared" si="213"/>
        <v>1.8179999999999464E-3</v>
      </c>
      <c r="B1820" s="41">
        <f t="shared" si="212"/>
        <v>-0.99899286907126295</v>
      </c>
      <c r="C1820" s="41" t="str">
        <f t="shared" si="209"/>
        <v>0.784265533184626+0.620425316584224i</v>
      </c>
      <c r="D1820" s="41" t="str">
        <f>COMPLEX(COS($A1820*'Med(1)'!$B$11),SIN($A1820*'Med(1)'!$B$11))</f>
        <v>-0.712543769655071+0.701627662172567i</v>
      </c>
      <c r="E1820" s="41">
        <f>EXP(-(A1820-$A$1000)*'Med(2)'!$B$10)*$E$1000</f>
        <v>0.99999999999999289</v>
      </c>
      <c r="F1820" s="41" t="str">
        <f t="shared" si="210"/>
        <v>-0.994131083853574+0.108182198702486i</v>
      </c>
      <c r="G1820" s="41" t="str">
        <f>COMPLEX(COS(-$A1820*'Med(1)'!$B$11),SIN(-$A1820*'Med(1)'!$B$11))</f>
        <v>-0.712543769655071-0.701627662172567i</v>
      </c>
      <c r="H1820" s="41"/>
      <c r="I1820" s="41"/>
      <c r="J1820" s="41"/>
      <c r="K1820" s="41"/>
      <c r="L1820" s="41">
        <f t="shared" si="211"/>
        <v>-2.6382160407624798E-3</v>
      </c>
      <c r="M1820" s="41"/>
      <c r="N1820" s="41"/>
    </row>
    <row r="1821" spans="1:14" x14ac:dyDescent="0.25">
      <c r="A1821" s="41">
        <f t="shared" si="213"/>
        <v>1.8189999999999463E-3</v>
      </c>
      <c r="B1821" s="41">
        <f t="shared" si="212"/>
        <v>-0.99982654588867503</v>
      </c>
      <c r="C1821" s="41" t="str">
        <f t="shared" si="209"/>
        <v>0.784265533184626+0.620425316584224i</v>
      </c>
      <c r="D1821" s="41" t="str">
        <f>COMPLEX(COS($A1821*'Med(1)'!$B$11),SIN($A1821*'Med(1)'!$B$11))</f>
        <v>-0.755637670652362+0.654989855410809i</v>
      </c>
      <c r="E1821" s="41">
        <f>EXP(-(A1821-$A$1000)*'Med(2)'!$B$10)*$E$1000</f>
        <v>0.99999999999999289</v>
      </c>
      <c r="F1821" s="41" t="str">
        <f t="shared" si="210"/>
        <v>-0.998992869071263+0.0448692271468211i</v>
      </c>
      <c r="G1821" s="41" t="str">
        <f>COMPLEX(COS(-$A1821*'Med(1)'!$B$11),SIN(-$A1821*'Med(1)'!$B$11))</f>
        <v>-0.755637670652362-0.654989855410809i</v>
      </c>
      <c r="H1821" s="41"/>
      <c r="I1821" s="41"/>
      <c r="J1821" s="41"/>
      <c r="K1821" s="41"/>
      <c r="L1821" s="41">
        <f t="shared" si="211"/>
        <v>-2.6511182022141899E-3</v>
      </c>
      <c r="M1821" s="41"/>
      <c r="N1821" s="41"/>
    </row>
    <row r="1822" spans="1:14" x14ac:dyDescent="0.25">
      <c r="A1822" s="41">
        <f t="shared" si="213"/>
        <v>1.8199999999999462E-3</v>
      </c>
      <c r="B1822" s="41">
        <f t="shared" si="212"/>
        <v>-0.99662875277972096</v>
      </c>
      <c r="C1822" s="41" t="str">
        <f t="shared" si="209"/>
        <v>0.784265533184626+0.620425316584224i</v>
      </c>
      <c r="D1822" s="41" t="str">
        <f>COMPLEX(COS($A1822*'Med(1)'!$B$11),SIN($A1822*'Med(1)'!$B$11))</f>
        <v>-0.795684712614964+0.605711018647377i</v>
      </c>
      <c r="E1822" s="41">
        <f>EXP(-(A1822-$A$1000)*'Med(2)'!$B$10)*$E$1000</f>
        <v>0.99999999999999289</v>
      </c>
      <c r="F1822" s="41" t="str">
        <f t="shared" si="210"/>
        <v>-0.999826545888675-0.0186246647300777i</v>
      </c>
      <c r="G1822" s="41" t="str">
        <f>COMPLEX(COS(-$A1822*'Med(1)'!$B$11),SIN(-$A1822*'Med(1)'!$B$11))</f>
        <v>-0.795684712614964-0.605711018647377i</v>
      </c>
      <c r="H1822" s="41"/>
      <c r="I1822" s="41"/>
      <c r="J1822" s="41"/>
      <c r="K1822" s="41"/>
      <c r="L1822" s="41">
        <f t="shared" si="211"/>
        <v>-2.6533306061800599E-3</v>
      </c>
      <c r="M1822" s="41"/>
      <c r="N1822" s="41"/>
    </row>
    <row r="1823" spans="1:14" x14ac:dyDescent="0.25">
      <c r="A1823" s="41">
        <f t="shared" si="213"/>
        <v>1.8209999999999461E-3</v>
      </c>
      <c r="B1823" s="41">
        <f t="shared" si="212"/>
        <v>-0.98941238378767604</v>
      </c>
      <c r="C1823" s="41" t="str">
        <f t="shared" si="209"/>
        <v>0.784265533184626+0.620425316584224i</v>
      </c>
      <c r="D1823" s="41" t="str">
        <f>COMPLEX(COS($A1823*'Med(1)'!$B$11),SIN($A1823*'Med(1)'!$B$11))</f>
        <v>-0.832523419088817+0.553989852496114i</v>
      </c>
      <c r="E1823" s="41">
        <f>EXP(-(A1823-$A$1000)*'Med(2)'!$B$10)*$E$1000</f>
        <v>0.99999999999999289</v>
      </c>
      <c r="F1823" s="41" t="str">
        <f t="shared" si="210"/>
        <v>-0.996628752779721-0.0820434588052221i</v>
      </c>
      <c r="G1823" s="41" t="str">
        <f>COMPLEX(COS(-$A1823*'Med(1)'!$B$11),SIN(-$A1823*'Med(1)'!$B$11))</f>
        <v>-0.832523419088817-0.553989852496114i</v>
      </c>
      <c r="H1823" s="41"/>
      <c r="I1823" s="41"/>
      <c r="J1823" s="41"/>
      <c r="K1823" s="41"/>
      <c r="L1823" s="41">
        <f t="shared" si="211"/>
        <v>-2.6448443318726699E-3</v>
      </c>
      <c r="M1823" s="41"/>
      <c r="N1823" s="41"/>
    </row>
    <row r="1824" spans="1:14" x14ac:dyDescent="0.25">
      <c r="A1824" s="41">
        <f t="shared" si="213"/>
        <v>1.8219999999999461E-3</v>
      </c>
      <c r="B1824" s="41">
        <f t="shared" si="212"/>
        <v>-0.97820653653421297</v>
      </c>
      <c r="C1824" s="41" t="str">
        <f t="shared" si="209"/>
        <v>0.784265533184626+0.620425316584224i</v>
      </c>
      <c r="D1824" s="41" t="str">
        <f>COMPLEX(COS($A1824*'Med(1)'!$B$11),SIN($A1824*'Med(1)'!$B$11))</f>
        <v>-0.866005250171772+0.500034905456535i</v>
      </c>
      <c r="E1824" s="41">
        <f>EXP(-(A1824-$A$1000)*'Med(2)'!$B$10)*$E$1000</f>
        <v>0.99999999999999289</v>
      </c>
      <c r="F1824" s="41" t="str">
        <f t="shared" si="210"/>
        <v>-0.989412383787676-0.145131439762628i</v>
      </c>
      <c r="G1824" s="41" t="str">
        <f>COMPLEX(COS(-$A1824*'Med(1)'!$B$11),SIN(-$A1824*'Med(1)'!$B$11))</f>
        <v>-0.866005250171772-0.500034905456535i</v>
      </c>
      <c r="H1824" s="41"/>
      <c r="I1824" s="41"/>
      <c r="J1824" s="41"/>
      <c r="K1824" s="41"/>
      <c r="L1824" s="41">
        <f t="shared" si="211"/>
        <v>-2.6256935973869599E-3</v>
      </c>
      <c r="M1824" s="41"/>
      <c r="N1824" s="41"/>
    </row>
    <row r="1825" spans="1:14" x14ac:dyDescent="0.25">
      <c r="A1825" s="41">
        <f t="shared" si="213"/>
        <v>1.822999999999946E-3</v>
      </c>
      <c r="B1825" s="41">
        <f t="shared" si="212"/>
        <v>-0.96305639489285999</v>
      </c>
      <c r="C1825" s="41" t="str">
        <f t="shared" si="209"/>
        <v>0.784265533184626+0.620425316584224i</v>
      </c>
      <c r="D1825" s="41" t="str">
        <f>COMPLEX(COS($A1825*'Med(1)'!$B$11),SIN($A1825*'Med(1)'!$B$11))</f>
        <v>-0.895995201451678+0.444063733010889i</v>
      </c>
      <c r="E1825" s="41">
        <f>EXP(-(A1825-$A$1000)*'Med(2)'!$B$10)*$E$1000</f>
        <v>0.99999999999999289</v>
      </c>
      <c r="F1825" s="41" t="str">
        <f t="shared" si="210"/>
        <v>-0.978206536534213-0.207634226180861i</v>
      </c>
      <c r="G1825" s="41" t="str">
        <f>COMPLEX(COS(-$A1825*'Med(1)'!$B$11),SIN(-$A1825*'Med(1)'!$B$11))</f>
        <v>-0.895995201451678-0.444063733010889i</v>
      </c>
      <c r="H1825" s="41"/>
      <c r="I1825" s="41"/>
      <c r="J1825" s="41"/>
      <c r="K1825" s="41"/>
      <c r="L1825" s="41">
        <f t="shared" si="211"/>
        <v>-2.5959556217270202E-3</v>
      </c>
      <c r="M1825" s="41"/>
      <c r="N1825" s="41"/>
    </row>
    <row r="1826" spans="1:14" x14ac:dyDescent="0.25">
      <c r="A1826" s="41">
        <f t="shared" si="213"/>
        <v>1.8239999999999459E-3</v>
      </c>
      <c r="B1826" s="41">
        <f t="shared" si="212"/>
        <v>-0.94402304679998095</v>
      </c>
      <c r="C1826" s="41" t="str">
        <f t="shared" si="209"/>
        <v>0.784265533184626+0.620425316584224i</v>
      </c>
      <c r="D1826" s="41" t="str">
        <f>COMPLEX(COS($A1826*'Med(1)'!$B$11),SIN($A1826*'Med(1)'!$B$11))</f>
        <v>-0.922372348366994+0.386302020403668i</v>
      </c>
      <c r="E1826" s="41">
        <f>EXP(-(A1826-$A$1000)*'Med(2)'!$B$10)*$E$1000</f>
        <v>0.99999999999999289</v>
      </c>
      <c r="F1826" s="41" t="str">
        <f t="shared" si="210"/>
        <v>-0.96305639489286-0.269299796241943i</v>
      </c>
      <c r="G1826" s="41" t="str">
        <f>COMPLEX(COS(-$A1826*'Med(1)'!$B$11),SIN(-$A1826*'Med(1)'!$B$11))</f>
        <v>-0.922372348366994-0.386302020403668i</v>
      </c>
      <c r="H1826" s="41"/>
      <c r="I1826" s="41"/>
      <c r="J1826" s="41"/>
      <c r="K1826" s="41"/>
      <c r="L1826" s="41">
        <f t="shared" si="211"/>
        <v>-2.5557503134460398E-3</v>
      </c>
      <c r="M1826" s="41"/>
      <c r="N1826" s="41"/>
    </row>
    <row r="1827" spans="1:14" x14ac:dyDescent="0.25">
      <c r="A1827" s="41">
        <f t="shared" si="213"/>
        <v>1.8249999999999458E-3</v>
      </c>
      <c r="B1827" s="41">
        <f t="shared" si="212"/>
        <v>-0.92118323793785395</v>
      </c>
      <c r="C1827" s="41" t="str">
        <f t="shared" si="209"/>
        <v>0.784265533184626+0.620425316584224i</v>
      </c>
      <c r="D1827" s="41" t="str">
        <f>COMPLEX(COS($A1827*'Med(1)'!$B$11),SIN($A1827*'Med(1)'!$B$11))</f>
        <v>-0.945030333795108+0.326982672640474i</v>
      </c>
      <c r="E1827" s="41">
        <f>EXP(-(A1827-$A$1000)*'Med(2)'!$B$10)*$E$1000</f>
        <v>0.99999999999999289</v>
      </c>
      <c r="F1827" s="41" t="str">
        <f t="shared" si="210"/>
        <v>-0.944023046799981-0.329879503926007i</v>
      </c>
      <c r="G1827" s="41" t="str">
        <f>COMPLEX(COS(-$A1827*'Med(1)'!$B$11),SIN(-$A1827*'Med(1)'!$B$11))</f>
        <v>-0.945030333795108-0.326982672640474i</v>
      </c>
      <c r="H1827" s="41"/>
      <c r="I1827" s="41"/>
      <c r="J1827" s="41"/>
      <c r="K1827" s="41"/>
      <c r="L1827" s="41">
        <f t="shared" si="211"/>
        <v>-2.5052397871546798E-3</v>
      </c>
      <c r="M1827" s="41"/>
      <c r="N1827" s="41"/>
    </row>
    <row r="1828" spans="1:14" x14ac:dyDescent="0.25">
      <c r="A1828" s="41">
        <f t="shared" si="213"/>
        <v>1.8259999999999457E-3</v>
      </c>
      <c r="B1828" s="41">
        <f t="shared" si="212"/>
        <v>-0.894629062283126</v>
      </c>
      <c r="C1828" s="41" t="str">
        <f t="shared" si="209"/>
        <v>0.784265533184626+0.620425316584224i</v>
      </c>
      <c r="D1828" s="41" t="str">
        <f>COMPLEX(COS($A1828*'Med(1)'!$B$11),SIN($A1828*'Med(1)'!$B$11))</f>
        <v>-0.963877796902264+0.266344875375587i</v>
      </c>
      <c r="E1828" s="41">
        <f>EXP(-(A1828-$A$1000)*'Med(2)'!$B$10)*$E$1000</f>
        <v>0.99999999999999289</v>
      </c>
      <c r="F1828" s="41" t="str">
        <f t="shared" si="210"/>
        <v>-0.921183237937854-0.389129081594161i</v>
      </c>
      <c r="G1828" s="41" t="str">
        <f>COMPLEX(COS(-$A1828*'Med(1)'!$B$11),SIN(-$A1828*'Med(1)'!$B$11))</f>
        <v>-0.963877796902264-0.266344875375587i</v>
      </c>
      <c r="H1828" s="41"/>
      <c r="I1828" s="41"/>
      <c r="J1828" s="41"/>
      <c r="K1828" s="41"/>
      <c r="L1828" s="41">
        <f t="shared" si="211"/>
        <v>-2.4446277098474898E-3</v>
      </c>
      <c r="M1828" s="41"/>
      <c r="N1828" s="41"/>
    </row>
    <row r="1829" spans="1:14" x14ac:dyDescent="0.25">
      <c r="A1829" s="41">
        <f t="shared" si="213"/>
        <v>1.8269999999999456E-3</v>
      </c>
      <c r="B1829" s="41">
        <f t="shared" si="212"/>
        <v>-0.86446759076825197</v>
      </c>
      <c r="C1829" s="41" t="str">
        <f t="shared" si="209"/>
        <v>0.784265533184626+0.620425316584224i</v>
      </c>
      <c r="D1829" s="41" t="str">
        <f>COMPLEX(COS($A1829*'Med(1)'!$B$11),SIN($A1829*'Med(1)'!$B$11))</f>
        <v>-0.978838741525905+0.204633130474963i</v>
      </c>
      <c r="E1829" s="41">
        <f>EXP(-(A1829-$A$1000)*'Med(2)'!$B$10)*$E$1000</f>
        <v>0.99999999999999289</v>
      </c>
      <c r="F1829" s="41" t="str">
        <f t="shared" si="210"/>
        <v>-0.894629062283126-0.446809624916923i</v>
      </c>
      <c r="G1829" s="41" t="str">
        <f>COMPLEX(COS(-$A1829*'Med(1)'!$B$11),SIN(-$A1829*'Med(1)'!$B$11))</f>
        <v>-0.978838741525905-0.204633130474963i</v>
      </c>
      <c r="H1829" s="41"/>
      <c r="I1829" s="41"/>
      <c r="J1829" s="41"/>
      <c r="K1829" s="41"/>
      <c r="L1829" s="41">
        <f t="shared" si="211"/>
        <v>-2.3741584796832201E-3</v>
      </c>
      <c r="M1829" s="41"/>
      <c r="N1829" s="41"/>
    </row>
    <row r="1830" spans="1:14" x14ac:dyDescent="0.25">
      <c r="A1830" s="41">
        <f t="shared" si="213"/>
        <v>1.8279999999999456E-3</v>
      </c>
      <c r="B1830" s="41">
        <f t="shared" si="212"/>
        <v>-0.83082043955340401</v>
      </c>
      <c r="C1830" s="41" t="str">
        <f t="shared" ref="C1830:C1893" si="214">C1829</f>
        <v>0.784265533184626+0.620425316584224i</v>
      </c>
      <c r="D1830" s="41" t="str">
        <f>COMPLEX(COS($A1830*'Med(1)'!$B$11),SIN($A1830*'Med(1)'!$B$11))</f>
        <v>-0.989852842604083+0.142096270143227i</v>
      </c>
      <c r="E1830" s="41">
        <f>EXP(-(A1830-$A$1000)*'Med(2)'!$B$10)*$E$1000</f>
        <v>0.99999999999999289</v>
      </c>
      <c r="F1830" s="41" t="str">
        <f t="shared" si="210"/>
        <v>-0.864467590768252-0.502688556177004i</v>
      </c>
      <c r="G1830" s="41" t="str">
        <f>COMPLEX(COS(-$A1830*'Med(1)'!$B$11),SIN(-$A1830*'Med(1)'!$B$11))</f>
        <v>-0.989852842604083-0.142096270143227i</v>
      </c>
      <c r="H1830" s="41"/>
      <c r="I1830" s="41"/>
      <c r="J1830" s="41"/>
      <c r="K1830" s="41"/>
      <c r="L1830" s="41">
        <f t="shared" si="211"/>
        <v>-2.2941162405299199E-3</v>
      </c>
      <c r="M1830" s="41"/>
      <c r="N1830" s="41"/>
    </row>
    <row r="1831" spans="1:14" x14ac:dyDescent="0.25">
      <c r="A1831" s="41">
        <f t="shared" si="213"/>
        <v>1.8289999999999455E-3</v>
      </c>
      <c r="B1831" s="41">
        <f t="shared" si="212"/>
        <v>-0.79382327964950705</v>
      </c>
      <c r="C1831" s="41" t="str">
        <f t="shared" si="214"/>
        <v>0.784265533184626+0.620425316584224i</v>
      </c>
      <c r="D1831" s="41" t="str">
        <f>COMPLEX(COS($A1831*'Med(1)'!$B$11),SIN($A1831*'Med(1)'!$B$11))</f>
        <v>-0.996875689416314+0.0789864535901475i</v>
      </c>
      <c r="E1831" s="41">
        <f>EXP(-(A1831-$A$1000)*'Med(2)'!$B$10)*$E$1000</f>
        <v>0.99999999999999289</v>
      </c>
      <c r="F1831" s="41" t="str">
        <f t="shared" si="210"/>
        <v>-0.830820439553404-0.55654056206199i</v>
      </c>
      <c r="G1831" s="41" t="str">
        <f>COMPLEX(COS(-$A1831*'Med(1)'!$B$11),SIN(-$A1831*'Med(1)'!$B$11))</f>
        <v>-0.996875689416314-0.0789864535901475i</v>
      </c>
      <c r="H1831" s="41"/>
      <c r="I1831" s="41"/>
      <c r="J1831" s="41"/>
      <c r="K1831" s="41"/>
      <c r="L1831" s="41">
        <f t="shared" si="211"/>
        <v>-2.20482373624882E-3</v>
      </c>
      <c r="M1831" s="41"/>
      <c r="N1831" s="41"/>
    </row>
    <row r="1832" spans="1:14" x14ac:dyDescent="0.25">
      <c r="A1832" s="41">
        <f t="shared" si="213"/>
        <v>1.8299999999999454E-3</v>
      </c>
      <c r="B1832" s="41">
        <f t="shared" si="212"/>
        <v>-0.75362528986974497</v>
      </c>
      <c r="C1832" s="41" t="str">
        <f t="shared" si="214"/>
        <v>0.784265533184626+0.620425316584224i</v>
      </c>
      <c r="D1832" s="41" t="str">
        <f>COMPLEX(COS($A1832*'Med(1)'!$B$11),SIN($A1832*'Med(1)'!$B$11))</f>
        <v>-0.999878964655124+0.0155581502819924i</v>
      </c>
      <c r="E1832" s="41">
        <f>EXP(-(A1832-$A$1000)*'Med(2)'!$B$10)*$E$1000</f>
        <v>0.99999999999999289</v>
      </c>
      <c r="F1832" s="41" t="str">
        <f t="shared" si="210"/>
        <v>-0.793823279649507-0.608148502165784i</v>
      </c>
      <c r="G1832" s="41" t="str">
        <f>COMPLEX(COS(-$A1832*'Med(1)'!$B$11),SIN(-$A1832*'Med(1)'!$B$11))</f>
        <v>-0.999878964655124-0.0155581502819924i</v>
      </c>
      <c r="H1832" s="41"/>
      <c r="I1832" s="41"/>
      <c r="J1832" s="41"/>
      <c r="K1832" s="41"/>
      <c r="L1832" s="41">
        <f t="shared" si="211"/>
        <v>-2.1066410093364199E-3</v>
      </c>
      <c r="M1832" s="41"/>
      <c r="N1832" s="41"/>
    </row>
    <row r="1833" spans="1:14" x14ac:dyDescent="0.25">
      <c r="A1833" s="41">
        <f t="shared" si="213"/>
        <v>1.8309999999999453E-3</v>
      </c>
      <c r="B1833" s="41">
        <f t="shared" si="212"/>
        <v>-0.71038855531535905</v>
      </c>
      <c r="C1833" s="41" t="str">
        <f t="shared" si="214"/>
        <v>0.784265533184626+0.620425316584224i</v>
      </c>
      <c r="D1833" s="41" t="str">
        <f>COMPLEX(COS($A1833*'Med(1)'!$B$11),SIN($A1833*'Med(1)'!$B$11))</f>
        <v>-0.998850558606227-0.0479328861224621i</v>
      </c>
      <c r="E1833" s="41">
        <f>EXP(-(A1833-$A$1000)*'Med(2)'!$B$10)*$E$1000</f>
        <v>0.99999999999999289</v>
      </c>
      <c r="F1833" s="41" t="str">
        <f t="shared" si="210"/>
        <v>-0.753625289869745-0.657304284535503i</v>
      </c>
      <c r="G1833" s="41" t="str">
        <f>COMPLEX(COS(-$A1833*'Med(1)'!$B$11),SIN(-$A1833*'Med(1)'!$B$11))</f>
        <v>-0.998850558606227+0.0479328861224621i</v>
      </c>
      <c r="H1833" s="41"/>
      <c r="I1833" s="41"/>
      <c r="J1833" s="41"/>
      <c r="K1833" s="41"/>
      <c r="L1833" s="41">
        <f t="shared" si="211"/>
        <v>-1.9999639491722E-3</v>
      </c>
      <c r="M1833" s="41"/>
      <c r="N1833" s="41"/>
    </row>
    <row r="1834" spans="1:14" x14ac:dyDescent="0.25">
      <c r="A1834" s="41">
        <f t="shared" si="213"/>
        <v>1.8319999999999452E-3</v>
      </c>
      <c r="B1834" s="41">
        <f t="shared" si="212"/>
        <v>-0.66428741382102396</v>
      </c>
      <c r="C1834" s="41" t="str">
        <f t="shared" si="214"/>
        <v>0.784265533184626+0.620425316584224i</v>
      </c>
      <c r="D1834" s="41" t="str">
        <f>COMPLEX(COS($A1834*'Med(1)'!$B$11),SIN($A1834*'Med(1)'!$B$11))</f>
        <v>-0.993794617976944-0.11123064901393i</v>
      </c>
      <c r="E1834" s="41">
        <f>EXP(-(A1834-$A$1000)*'Med(2)'!$B$10)*$E$1000</f>
        <v>0.99999999999999289</v>
      </c>
      <c r="F1834" s="41" t="str">
        <f t="shared" si="210"/>
        <v>-0.710388555315359-0.70380970473342i</v>
      </c>
      <c r="G1834" s="41" t="str">
        <f>COMPLEX(COS(-$A1834*'Med(1)'!$B$11),SIN(-$A1834*'Med(1)'!$B$11))</f>
        <v>-0.993794617976944+0.11123064901393i</v>
      </c>
      <c r="H1834" s="41"/>
      <c r="I1834" s="41"/>
      <c r="J1834" s="41"/>
      <c r="K1834" s="41"/>
      <c r="L1834" s="41">
        <f t="shared" si="211"/>
        <v>-1.8852226957256099E-3</v>
      </c>
      <c r="M1834" s="41"/>
      <c r="N1834" s="41"/>
    </row>
    <row r="1835" spans="1:14" x14ac:dyDescent="0.25">
      <c r="A1835" s="41">
        <f t="shared" si="213"/>
        <v>1.8329999999999451E-3</v>
      </c>
      <c r="B1835" s="41">
        <f t="shared" si="212"/>
        <v>-0.61550775299521798</v>
      </c>
      <c r="C1835" s="41" t="str">
        <f t="shared" si="214"/>
        <v>0.784265533184626+0.620425316584224i</v>
      </c>
      <c r="D1835" s="41" t="str">
        <f>COMPLEX(COS($A1835*'Med(1)'!$B$11),SIN($A1835*'Med(1)'!$B$11))</f>
        <v>-0.984731529175979-0.174079911094699i</v>
      </c>
      <c r="E1835" s="41">
        <f>EXP(-(A1835-$A$1000)*'Med(2)'!$B$10)*$E$1000</f>
        <v>0.99999999999999289</v>
      </c>
      <c r="F1835" s="41" t="str">
        <f t="shared" si="210"/>
        <v>-0.664287413821024-0.747477245030885i</v>
      </c>
      <c r="G1835" s="41" t="str">
        <f>COMPLEX(COS(-$A1835*'Med(1)'!$B$11),SIN(-$A1835*'Med(1)'!$B$11))</f>
        <v>-0.984731529175979+0.174079911094699i</v>
      </c>
      <c r="H1835" s="41"/>
      <c r="I1835" s="41"/>
      <c r="J1835" s="41"/>
      <c r="K1835" s="41"/>
      <c r="L1835" s="41">
        <f t="shared" si="211"/>
        <v>-1.76287990515884E-3</v>
      </c>
      <c r="M1835" s="41"/>
      <c r="N1835" s="41"/>
    </row>
    <row r="1836" spans="1:14" x14ac:dyDescent="0.25">
      <c r="A1836" s="41">
        <f t="shared" si="213"/>
        <v>1.833999999999945E-3</v>
      </c>
      <c r="B1836" s="41">
        <f t="shared" si="212"/>
        <v>-0.56424626068988104</v>
      </c>
      <c r="C1836" s="41" t="str">
        <f t="shared" si="214"/>
        <v>0.784265533184626+0.620425316584224i</v>
      </c>
      <c r="D1836" s="41" t="str">
        <f>COMPLEX(COS($A1836*'Med(1)'!$B$11),SIN($A1836*'Med(1)'!$B$11))</f>
        <v>-0.971697836111964-0.236227253498252i</v>
      </c>
      <c r="E1836" s="41">
        <f>EXP(-(A1836-$A$1000)*'Med(2)'!$B$10)*$E$1000</f>
        <v>0.99999999999999289</v>
      </c>
      <c r="F1836" s="41" t="str">
        <f t="shared" si="210"/>
        <v>-0.615507752995218-0.788130830511511i</v>
      </c>
      <c r="G1836" s="41" t="str">
        <f>COMPLEX(COS(-$A1836*'Med(1)'!$B$11),SIN(-$A1836*'Med(1)'!$B$11))</f>
        <v>-0.971697836111964+0.236227253498252i</v>
      </c>
      <c r="H1836" s="41"/>
      <c r="I1836" s="41"/>
      <c r="J1836" s="41"/>
      <c r="K1836" s="41"/>
      <c r="L1836" s="41">
        <f t="shared" si="211"/>
        <v>-1.63342888431887E-3</v>
      </c>
      <c r="M1836" s="41"/>
      <c r="N1836" s="41"/>
    </row>
    <row r="1837" spans="1:14" x14ac:dyDescent="0.25">
      <c r="A1837" s="41">
        <f t="shared" si="213"/>
        <v>1.834999999999945E-3</v>
      </c>
      <c r="B1837" s="41">
        <f t="shared" si="212"/>
        <v>-0.51070963192174701</v>
      </c>
      <c r="C1837" s="41" t="str">
        <f t="shared" si="214"/>
        <v>0.784265533184626+0.620425316584224i</v>
      </c>
      <c r="D1837" s="41" t="str">
        <f>COMPLEX(COS($A1837*'Med(1)'!$B$11),SIN($A1837*'Med(1)'!$B$11))</f>
        <v>-0.954746092842229-0.297422087617074i</v>
      </c>
      <c r="E1837" s="41">
        <f>EXP(-(A1837-$A$1000)*'Med(2)'!$B$10)*$E$1000</f>
        <v>0.99999999999999289</v>
      </c>
      <c r="F1837" s="41" t="str">
        <f t="shared" ref="F1837:F1900" si="215">IMPRODUCT(IMPRODUCT($C1837,IMPRODUCT($D1837,$E1837)),$R$998)</f>
        <v>-0.564246260689881-0.825606539035074i</v>
      </c>
      <c r="G1837" s="41" t="str">
        <f>COMPLEX(COS(-$A1837*'Med(1)'!$B$11),SIN(-$A1837*'Med(1)'!$B$11))</f>
        <v>-0.954746092842229+0.297422087617074i</v>
      </c>
      <c r="H1837" s="41"/>
      <c r="I1837" s="41"/>
      <c r="J1837" s="41"/>
      <c r="K1837" s="41"/>
      <c r="L1837" s="41">
        <f t="shared" si="211"/>
        <v>-1.49739160164068E-3</v>
      </c>
      <c r="M1837" s="41"/>
      <c r="N1837" s="41"/>
    </row>
    <row r="1838" spans="1:14" x14ac:dyDescent="0.25">
      <c r="A1838" s="41">
        <f t="shared" si="213"/>
        <v>1.8359999999999449E-3</v>
      </c>
      <c r="B1838" s="41">
        <f t="shared" si="212"/>
        <v>-0.45511373544296502</v>
      </c>
      <c r="C1838" s="41" t="str">
        <f t="shared" si="214"/>
        <v>0.784265533184626+0.620425316584224i</v>
      </c>
      <c r="D1838" s="41" t="str">
        <f>COMPLEX(COS($A1838*'Med(1)'!$B$11),SIN($A1838*'Med(1)'!$B$11))</f>
        <v>-0.93394465166596-0.357417665518296i</v>
      </c>
      <c r="E1838" s="41">
        <f>EXP(-(A1838-$A$1000)*'Med(2)'!$B$10)*$E$1000</f>
        <v>0.99999999999999289</v>
      </c>
      <c r="F1838" s="41" t="str">
        <f t="shared" si="215"/>
        <v>-0.510709631921747-0.8597532621993i</v>
      </c>
      <c r="G1838" s="41" t="str">
        <f>COMPLEX(COS(-$A1838*'Med(1)'!$B$11),SIN(-$A1838*'Med(1)'!$B$11))</f>
        <v>-0.93394465166596+0.357417665518296i</v>
      </c>
      <c r="H1838" s="41"/>
      <c r="I1838" s="41"/>
      <c r="J1838" s="41"/>
      <c r="K1838" s="41"/>
      <c r="L1838" s="41">
        <f t="shared" si="211"/>
        <v>-1.3553165824823001E-3</v>
      </c>
      <c r="M1838" s="41"/>
      <c r="N1838" s="41"/>
    </row>
    <row r="1839" spans="1:14" x14ac:dyDescent="0.25">
      <c r="A1839" s="41">
        <f t="shared" si="213"/>
        <v>1.8369999999999448E-3</v>
      </c>
      <c r="B1839" s="41">
        <f t="shared" si="212"/>
        <v>-0.39768274332178599</v>
      </c>
      <c r="C1839" s="41" t="str">
        <f t="shared" si="214"/>
        <v>0.784265533184626+0.620425316584224i</v>
      </c>
      <c r="D1839" s="41" t="str">
        <f>COMPLEX(COS($A1839*'Med(1)'!$B$11),SIN($A1839*'Med(1)'!$B$11))</f>
        <v>-0.909377387516133-0.41597207487322i</v>
      </c>
      <c r="E1839" s="41">
        <f>EXP(-(A1839-$A$1000)*'Med(2)'!$B$10)*$E$1000</f>
        <v>0.99999999999999289</v>
      </c>
      <c r="F1839" s="41" t="str">
        <f t="shared" si="215"/>
        <v>-0.455113735442965-0.890433314634586i</v>
      </c>
      <c r="G1839" s="41" t="str">
        <f>COMPLEX(COS(-$A1839*'Med(1)'!$B$11),SIN(-$A1839*'Med(1)'!$B$11))</f>
        <v>-0.909377387516133+0.41597207487322i</v>
      </c>
      <c r="H1839" s="41"/>
      <c r="I1839" s="41"/>
      <c r="J1839" s="41"/>
      <c r="K1839" s="41"/>
      <c r="L1839" s="41">
        <f t="shared" si="211"/>
        <v>-1.20777669737748E-3</v>
      </c>
      <c r="M1839" s="41"/>
      <c r="N1839" s="41"/>
    </row>
    <row r="1840" spans="1:14" x14ac:dyDescent="0.25">
      <c r="A1840" s="41">
        <f t="shared" si="213"/>
        <v>1.8379999999999447E-3</v>
      </c>
      <c r="B1840" s="41">
        <f t="shared" si="212"/>
        <v>-0.338648227042813</v>
      </c>
      <c r="C1840" s="41" t="str">
        <f t="shared" si="214"/>
        <v>0.784265533184626+0.620425316584224i</v>
      </c>
      <c r="D1840" s="41" t="str">
        <f>COMPLEX(COS($A1840*'Med(1)'!$B$11),SIN($A1840*'Med(1)'!$B$11))</f>
        <v>-0.881143359761597-0.472849214388736i</v>
      </c>
      <c r="E1840" s="41">
        <f>EXP(-(A1840-$A$1000)*'Med(2)'!$B$10)*$E$1000</f>
        <v>0.99999999999999289</v>
      </c>
      <c r="F1840" s="41" t="str">
        <f t="shared" si="215"/>
        <v>-0.397682743321786-0.917522989174683i</v>
      </c>
      <c r="G1840" s="41" t="str">
        <f>COMPLEX(COS(-$A1840*'Med(1)'!$B$11),SIN(-$A1840*'Med(1)'!$B$11))</f>
        <v>-0.881143359761597+0.472849214388736i</v>
      </c>
      <c r="H1840" s="41"/>
      <c r="I1840" s="41"/>
      <c r="J1840" s="41"/>
      <c r="K1840" s="41"/>
      <c r="L1840" s="41">
        <f t="shared" si="211"/>
        <v>-1.0553668521248E-3</v>
      </c>
      <c r="M1840" s="41"/>
      <c r="N1840" s="41"/>
    </row>
    <row r="1841" spans="1:14" x14ac:dyDescent="0.25">
      <c r="A1841" s="41">
        <f t="shared" si="213"/>
        <v>1.8389999999999446E-3</v>
      </c>
      <c r="B1841" s="41">
        <f t="shared" si="212"/>
        <v>-0.27824822377155201</v>
      </c>
      <c r="C1841" s="41" t="str">
        <f t="shared" si="214"/>
        <v>0.784265533184626+0.620425316584224i</v>
      </c>
      <c r="D1841" s="41" t="str">
        <f>COMPLEX(COS($A1841*'Med(1)'!$B$11),SIN($A1841*'Med(1)'!$B$11))</f>
        <v>-0.849356412782919-0.527819745807725i</v>
      </c>
      <c r="E1841" s="41">
        <f>EXP(-(A1841-$A$1000)*'Med(2)'!$B$10)*$E$1000</f>
        <v>0.99999999999999289</v>
      </c>
      <c r="F1841" s="41" t="str">
        <f t="shared" si="215"/>
        <v>-0.338648227042813-0.940913055664946i</v>
      </c>
      <c r="G1841" s="41" t="str">
        <f>COMPLEX(COS(-$A1841*'Med(1)'!$B$11),SIN(-$A1841*'Med(1)'!$B$11))</f>
        <v>-0.849356412782919+0.527819745807725i</v>
      </c>
      <c r="H1841" s="41"/>
      <c r="I1841" s="41"/>
      <c r="J1841" s="41"/>
      <c r="K1841" s="41"/>
      <c r="L1841" s="41">
        <f t="shared" si="211"/>
        <v>-8.9870158902677995E-4</v>
      </c>
      <c r="M1841" s="41"/>
      <c r="N1841" s="41"/>
    </row>
    <row r="1842" spans="1:14" x14ac:dyDescent="0.25">
      <c r="A1842" s="41">
        <f t="shared" si="213"/>
        <v>1.8399999999999445E-3</v>
      </c>
      <c r="B1842" s="41">
        <f t="shared" si="212"/>
        <v>-0.216726276548315</v>
      </c>
      <c r="C1842" s="41" t="str">
        <f t="shared" si="214"/>
        <v>0.784265533184626+0.620425316584224i</v>
      </c>
      <c r="D1842" s="41" t="str">
        <f>COMPLEX(COS($A1842*'Med(1)'!$B$11),SIN($A1842*'Med(1)'!$B$11))</f>
        <v>-0.814144716932561-0.580662018639759i</v>
      </c>
      <c r="E1842" s="41">
        <f>EXP(-(A1842-$A$1000)*'Med(2)'!$B$10)*$E$1000</f>
        <v>0.99999999999999278</v>
      </c>
      <c r="F1842" s="41" t="str">
        <f t="shared" si="215"/>
        <v>-0.278248223771552-0.960509201396822i</v>
      </c>
      <c r="G1842" s="41" t="str">
        <f>COMPLEX(COS(-$A1842*'Med(1)'!$B$11),SIN(-$A1842*'Med(1)'!$B$11))</f>
        <v>-0.814144716932561+0.580662018639759i</v>
      </c>
      <c r="H1842" s="41"/>
      <c r="I1842" s="41"/>
      <c r="J1842" s="41"/>
      <c r="K1842" s="41"/>
      <c r="L1842" s="41">
        <f t="shared" si="211"/>
        <v>-7.3841260895117402E-4</v>
      </c>
      <c r="M1842" s="41"/>
      <c r="N1842" s="41"/>
    </row>
    <row r="1843" spans="1:14" x14ac:dyDescent="0.25">
      <c r="A1843" s="41">
        <f t="shared" si="213"/>
        <v>1.8409999999999445E-3</v>
      </c>
      <c r="B1843" s="41">
        <f t="shared" si="212"/>
        <v>-0.154330452281355</v>
      </c>
      <c r="C1843" s="41" t="str">
        <f t="shared" si="214"/>
        <v>0.784265533184626+0.620425316584224i</v>
      </c>
      <c r="D1843" s="41" t="str">
        <f>COMPLEX(COS($A1843*'Med(1)'!$B$11),SIN($A1843*'Med(1)'!$B$11))</f>
        <v>-0.775650251730348-0.631162963893358i</v>
      </c>
      <c r="E1843" s="41">
        <f>EXP(-(A1843-$A$1000)*'Med(2)'!$B$10)*$E$1000</f>
        <v>0.99999999999999278</v>
      </c>
      <c r="F1843" s="41" t="str">
        <f t="shared" si="215"/>
        <v>-0.216726276548315-0.97623241139264i</v>
      </c>
      <c r="G1843" s="41" t="str">
        <f>COMPLEX(COS(-$A1843*'Med(1)'!$B$11),SIN(-$A1843*'Med(1)'!$B$11))</f>
        <v>-0.775650251730348+0.631162963893358i</v>
      </c>
      <c r="H1843" s="41"/>
      <c r="I1843" s="41"/>
      <c r="J1843" s="41"/>
      <c r="K1843" s="41"/>
      <c r="L1843" s="41">
        <f t="shared" si="211"/>
        <v>-5.7514622420628896E-4</v>
      </c>
      <c r="M1843" s="41"/>
      <c r="N1843" s="41"/>
    </row>
    <row r="1844" spans="1:14" x14ac:dyDescent="0.25">
      <c r="A1844" s="41">
        <f t="shared" si="213"/>
        <v>1.8419999999999444E-3</v>
      </c>
      <c r="B1844" s="41">
        <f t="shared" si="212"/>
        <v>-9.1312341499145397E-2</v>
      </c>
      <c r="C1844" s="41" t="str">
        <f t="shared" si="214"/>
        <v>0.784265533184626+0.620425316584224i</v>
      </c>
      <c r="D1844" s="41" t="str">
        <f>COMPLEX(COS($A1844*'Med(1)'!$B$11),SIN($A1844*'Med(1)'!$B$11))</f>
        <v>-0.734028233377954-0.679118953206314i</v>
      </c>
      <c r="E1844" s="41">
        <f>EXP(-(A1844-$A$1000)*'Med(2)'!$B$10)*$E$1000</f>
        <v>0.99999999999999278</v>
      </c>
      <c r="F1844" s="41" t="str">
        <f t="shared" si="215"/>
        <v>-0.154330452281355-0.988019287007404i</v>
      </c>
      <c r="G1844" s="41" t="str">
        <f>COMPLEX(COS(-$A1844*'Med(1)'!$B$11),SIN(-$A1844*'Med(1)'!$B$11))</f>
        <v>-0.734028233377954+0.679118953206314i</v>
      </c>
      <c r="H1844" s="41"/>
      <c r="I1844" s="41"/>
      <c r="J1844" s="41"/>
      <c r="K1844" s="41"/>
      <c r="L1844" s="41">
        <f t="shared" ref="L1844:L1907" si="216">IMREAL(IMDIV(F1844,$P$28))</f>
        <v>-4.0956075250008899E-4</v>
      </c>
      <c r="M1844" s="41"/>
      <c r="N1844" s="41"/>
    </row>
    <row r="1845" spans="1:14" x14ac:dyDescent="0.25">
      <c r="A1845" s="41">
        <f t="shared" si="213"/>
        <v>1.8429999999999443E-3</v>
      </c>
      <c r="B1845" s="41">
        <f t="shared" si="212"/>
        <v>-2.7926043894758501E-2</v>
      </c>
      <c r="C1845" s="41" t="str">
        <f t="shared" si="214"/>
        <v>0.784265533184626+0.620425316584224i</v>
      </c>
      <c r="D1845" s="41" t="str">
        <f>COMPLEX(COS($A1845*'Med(1)'!$B$11),SIN($A1845*'Med(1)'!$B$11))</f>
        <v>-0.68944648890093-0.72433661990968i</v>
      </c>
      <c r="E1845" s="41">
        <f>EXP(-(A1845-$A$1000)*'Med(2)'!$B$10)*$E$1000</f>
        <v>0.99999999999999278</v>
      </c>
      <c r="F1845" s="41" t="str">
        <f t="shared" si="215"/>
        <v>-0.0913123414991454-0.995822301562849i</v>
      </c>
      <c r="G1845" s="41" t="str">
        <f>COMPLEX(COS(-$A1845*'Med(1)'!$B$11),SIN(-$A1845*'Med(1)'!$B$11))</f>
        <v>-0.68944648890093+0.72433661990968i</v>
      </c>
      <c r="H1845" s="41"/>
      <c r="I1845" s="41"/>
      <c r="J1845" s="41"/>
      <c r="K1845" s="41"/>
      <c r="L1845" s="41">
        <f t="shared" si="216"/>
        <v>-2.4232386249186901E-4</v>
      </c>
      <c r="M1845" s="41"/>
      <c r="N1845" s="41"/>
    </row>
    <row r="1846" spans="1:14" x14ac:dyDescent="0.25">
      <c r="A1846" s="41">
        <f t="shared" si="213"/>
        <v>1.8439999999999442E-3</v>
      </c>
      <c r="B1846" s="41">
        <f t="shared" si="212"/>
        <v>3.5572856247139802E-2</v>
      </c>
      <c r="C1846" s="41" t="str">
        <f t="shared" si="214"/>
        <v>0.784265533184626+0.620425316584224i</v>
      </c>
      <c r="D1846" s="41" t="str">
        <f>COMPLEX(COS($A1846*'Med(1)'!$B$11),SIN($A1846*'Med(1)'!$B$11))</f>
        <v>-0.642084779441708-0.766633638714929i</v>
      </c>
      <c r="E1846" s="41">
        <f>EXP(-(A1846-$A$1000)*'Med(2)'!$B$10)*$E$1000</f>
        <v>0.99999999999999278</v>
      </c>
      <c r="F1846" s="41" t="str">
        <f t="shared" si="215"/>
        <v>-0.0279260438947585-0.999609991983059i</v>
      </c>
      <c r="G1846" s="41" t="str">
        <f>COMPLEX(COS(-$A1846*'Med(1)'!$B$11),SIN(-$A1846*'Med(1)'!$B$11))</f>
        <v>-0.642084779441708+0.766633638714929i</v>
      </c>
      <c r="H1846" s="41"/>
      <c r="I1846" s="41"/>
      <c r="J1846" s="41"/>
      <c r="K1846" s="41"/>
      <c r="L1846" s="41">
        <f t="shared" si="216"/>
        <v>-7.4109881639150796E-5</v>
      </c>
      <c r="M1846" s="41"/>
      <c r="N1846" s="41"/>
    </row>
    <row r="1847" spans="1:14" x14ac:dyDescent="0.25">
      <c r="A1847" s="41">
        <f t="shared" si="213"/>
        <v>1.8449999999999441E-3</v>
      </c>
      <c r="B1847" s="41">
        <f t="shared" si="212"/>
        <v>9.8928320609344006E-2</v>
      </c>
      <c r="C1847" s="41" t="str">
        <f t="shared" si="214"/>
        <v>0.784265533184626+0.620425316584224i</v>
      </c>
      <c r="D1847" s="41" t="str">
        <f>COMPLEX(COS($A1847*'Med(1)'!$B$11),SIN($A1847*'Med(1)'!$B$11))</f>
        <v>-0.59213407543223-0.805839460880402i</v>
      </c>
      <c r="E1847" s="41">
        <f>EXP(-(A1847-$A$1000)*'Med(2)'!$B$10)*$E$1000</f>
        <v>0.99999999999999278</v>
      </c>
      <c r="F1847" s="41" t="str">
        <f t="shared" si="215"/>
        <v>0.0355728562471398-0.999367085658921i</v>
      </c>
      <c r="G1847" s="41" t="str">
        <f>COMPLEX(COS(-$A1847*'Med(1)'!$B$11),SIN(-$A1847*'Med(1)'!$B$11))</f>
        <v>-0.59213407543223+0.805839460880402i</v>
      </c>
      <c r="H1847" s="41"/>
      <c r="I1847" s="41"/>
      <c r="J1847" s="41"/>
      <c r="K1847" s="41"/>
      <c r="L1847" s="41">
        <f t="shared" si="216"/>
        <v>9.4402922804861004E-5</v>
      </c>
      <c r="M1847" s="41"/>
      <c r="N1847" s="41"/>
    </row>
    <row r="1848" spans="1:14" x14ac:dyDescent="0.25">
      <c r="A1848" s="41">
        <f t="shared" si="213"/>
        <v>1.845999999999944E-3</v>
      </c>
      <c r="B1848" s="41">
        <f t="shared" si="212"/>
        <v>0.161884889232038</v>
      </c>
      <c r="C1848" s="41" t="str">
        <f t="shared" si="214"/>
        <v>0.784265533184626+0.620425316584224i</v>
      </c>
      <c r="D1848" s="41" t="str">
        <f>COMPLEX(COS($A1848*'Med(1)'!$B$11),SIN($A1848*'Med(1)'!$B$11))</f>
        <v>-0.539795786568873-0.841796001892674i</v>
      </c>
      <c r="E1848" s="41">
        <f>EXP(-(A1848-$A$1000)*'Med(2)'!$B$10)*$E$1000</f>
        <v>0.99999999999999278</v>
      </c>
      <c r="F1848" s="41" t="str">
        <f t="shared" si="215"/>
        <v>0.098928320609344-0.99509456202986i</v>
      </c>
      <c r="G1848" s="41" t="str">
        <f>COMPLEX(COS(-$A1848*'Med(1)'!$B$11),SIN(-$A1848*'Med(1)'!$B$11))</f>
        <v>-0.539795786568873+0.841796001892674i</v>
      </c>
      <c r="H1848" s="41"/>
      <c r="I1848" s="41"/>
      <c r="J1848" s="41"/>
      <c r="K1848" s="41"/>
      <c r="L1848" s="41">
        <f t="shared" si="216"/>
        <v>2.6253507867953001E-4</v>
      </c>
      <c r="M1848" s="41"/>
      <c r="N1848" s="41"/>
    </row>
    <row r="1849" spans="1:14" x14ac:dyDescent="0.25">
      <c r="A1849" s="41">
        <f t="shared" si="213"/>
        <v>1.846999999999944E-3</v>
      </c>
      <c r="B1849" s="41">
        <f t="shared" si="212"/>
        <v>0.224188710570562</v>
      </c>
      <c r="C1849" s="41" t="str">
        <f t="shared" si="214"/>
        <v>0.784265533184626+0.620425316584224i</v>
      </c>
      <c r="D1849" s="41" t="str">
        <f>COMPLEX(COS($A1849*'Med(1)'!$B$11),SIN($A1849*'Med(1)'!$B$11))</f>
        <v>-0.485280949694385-0.874358278890133i</v>
      </c>
      <c r="E1849" s="41">
        <f>EXP(-(A1849-$A$1000)*'Med(2)'!$B$10)*$E$1000</f>
        <v>0.99999999999999278</v>
      </c>
      <c r="F1849" s="41" t="str">
        <f t="shared" si="215"/>
        <v>0.161884889232038-0.986809648634587i</v>
      </c>
      <c r="G1849" s="41" t="str">
        <f>COMPLEX(COS(-$A1849*'Med(1)'!$B$11),SIN(-$A1849*'Med(1)'!$B$11))</f>
        <v>-0.485280949694385+0.874358278890133i</v>
      </c>
      <c r="H1849" s="41"/>
      <c r="I1849" s="41"/>
      <c r="J1849" s="41"/>
      <c r="K1849" s="41"/>
      <c r="L1849" s="41">
        <f t="shared" si="216"/>
        <v>4.2960864866380599E-4</v>
      </c>
      <c r="M1849" s="41"/>
      <c r="N1849" s="41"/>
    </row>
    <row r="1850" spans="1:14" x14ac:dyDescent="0.25">
      <c r="A1850" s="41">
        <f t="shared" si="213"/>
        <v>1.8479999999999439E-3</v>
      </c>
      <c r="B1850" s="41">
        <f t="shared" si="212"/>
        <v>0.28558856506783797</v>
      </c>
      <c r="C1850" s="41" t="str">
        <f t="shared" si="214"/>
        <v>0.784265533184626+0.620425316584224i</v>
      </c>
      <c r="D1850" s="41" t="str">
        <f>COMPLEX(COS($A1850*'Med(1)'!$B$11),SIN($A1850*'Med(1)'!$B$11))</f>
        <v>-0.428809377861642-0.903394995258393i</v>
      </c>
      <c r="E1850" s="41">
        <f>EXP(-(A1850-$A$1000)*'Med(2)'!$B$10)*$E$1000</f>
        <v>0.99999999999999278</v>
      </c>
      <c r="F1850" s="41" t="str">
        <f t="shared" si="215"/>
        <v>0.224188710570562-0.974545751646732i</v>
      </c>
      <c r="G1850" s="41" t="str">
        <f>COMPLEX(COS(-$A1850*'Med(1)'!$B$11),SIN(-$A1850*'Med(1)'!$B$11))</f>
        <v>-0.428809377861642+0.903394995258393i</v>
      </c>
      <c r="H1850" s="41"/>
      <c r="I1850" s="41"/>
      <c r="J1850" s="41"/>
      <c r="K1850" s="41"/>
      <c r="L1850" s="41">
        <f t="shared" si="216"/>
        <v>5.9494996383417404E-4</v>
      </c>
      <c r="M1850" s="41"/>
      <c r="N1850" s="41"/>
    </row>
    <row r="1851" spans="1:14" x14ac:dyDescent="0.25">
      <c r="A1851" s="41">
        <f t="shared" si="213"/>
        <v>1.8489999999999438E-3</v>
      </c>
      <c r="B1851" s="41">
        <f t="shared" si="212"/>
        <v>0.34583687811411601</v>
      </c>
      <c r="C1851" s="41" t="str">
        <f t="shared" si="214"/>
        <v>0.784265533184626+0.620425316584224i</v>
      </c>
      <c r="D1851" s="41" t="str">
        <f>COMPLEX(COS($A1851*'Med(1)'!$B$11),SIN($A1851*'Med(1)'!$B$11))</f>
        <v>-0.370608774010181-0.928789070040486i</v>
      </c>
      <c r="E1851" s="41">
        <f>EXP(-(A1851-$A$1000)*'Med(2)'!$B$10)*$E$1000</f>
        <v>0.99999999999999278</v>
      </c>
      <c r="F1851" s="41" t="str">
        <f t="shared" si="215"/>
        <v>0.285588565067838-0.958352321175505i</v>
      </c>
      <c r="G1851" s="41" t="str">
        <f>COMPLEX(COS(-$A1851*'Med(1)'!$B$11),SIN(-$A1851*'Med(1)'!$B$11))</f>
        <v>-0.370608774010181+0.928789070040486i</v>
      </c>
      <c r="H1851" s="41"/>
      <c r="I1851" s="41"/>
      <c r="J1851" s="41"/>
      <c r="K1851" s="41"/>
      <c r="L1851" s="41">
        <f t="shared" si="216"/>
        <v>7.5789234001185605E-4</v>
      </c>
      <c r="M1851" s="41"/>
      <c r="N1851" s="41"/>
    </row>
    <row r="1852" spans="1:14" x14ac:dyDescent="0.25">
      <c r="A1852" s="41">
        <f t="shared" si="213"/>
        <v>1.8499999999999437E-3</v>
      </c>
      <c r="B1852" s="41">
        <f t="shared" si="212"/>
        <v>0.40469071830980102</v>
      </c>
      <c r="C1852" s="41" t="str">
        <f t="shared" si="214"/>
        <v>0.784265533184626+0.620425316584224i</v>
      </c>
      <c r="D1852" s="41" t="str">
        <f>COMPLEX(COS($A1852*'Med(1)'!$B$11),SIN($A1852*'Med(1)'!$B$11))</f>
        <v>-0.310913812829442-0.950438110027086i</v>
      </c>
      <c r="E1852" s="41">
        <f>EXP(-(A1852-$A$1000)*'Med(2)'!$B$10)*$E$1000</f>
        <v>0.99999999999999278</v>
      </c>
      <c r="F1852" s="41" t="str">
        <f t="shared" si="215"/>
        <v>0.345836878114116-0.938294651874489i</v>
      </c>
      <c r="G1852" s="41" t="str">
        <f>COMPLEX(COS(-$A1852*'Med(1)'!$B$11),SIN(-$A1852*'Med(1)'!$B$11))</f>
        <v>-0.310913812829442+0.950438110027086i</v>
      </c>
      <c r="H1852" s="41"/>
      <c r="I1852" s="41"/>
      <c r="J1852" s="41"/>
      <c r="K1852" s="41"/>
      <c r="L1852" s="41">
        <f t="shared" si="216"/>
        <v>9.1777876594618599E-4</v>
      </c>
      <c r="M1852" s="41"/>
      <c r="N1852" s="41"/>
    </row>
    <row r="1853" spans="1:14" x14ac:dyDescent="0.25">
      <c r="A1853" s="41">
        <f t="shared" si="213"/>
        <v>1.8509999999999436E-3</v>
      </c>
      <c r="B1853" s="41">
        <f t="shared" si="212"/>
        <v>0.46191277700592998</v>
      </c>
      <c r="C1853" s="41" t="str">
        <f t="shared" si="214"/>
        <v>0.784265533184626+0.620425316584224i</v>
      </c>
      <c r="D1853" s="41" t="str">
        <f>COMPLEX(COS($A1853*'Med(1)'!$B$11),SIN($A1853*'Med(1)'!$B$11))</f>
        <v>-0.249965194510605-0.968254822623299i</v>
      </c>
      <c r="E1853" s="41">
        <f>EXP(-(A1853-$A$1000)*'Med(2)'!$B$10)*$E$1000</f>
        <v>0.99999999999999278</v>
      </c>
      <c r="F1853" s="41" t="str">
        <f t="shared" si="215"/>
        <v>0.404690718309801-0.91445361966252i</v>
      </c>
      <c r="G1853" s="41" t="str">
        <f>COMPLEX(COS(-$A1853*'Med(1)'!$B$11),SIN(-$A1853*'Med(1)'!$B$11))</f>
        <v>-0.249965194510605+0.968254822623299i</v>
      </c>
      <c r="H1853" s="41"/>
      <c r="I1853" s="41"/>
      <c r="J1853" s="41"/>
      <c r="K1853" s="41"/>
      <c r="L1853" s="41">
        <f t="shared" si="216"/>
        <v>1.07396455249544E-3</v>
      </c>
      <c r="M1853" s="41"/>
      <c r="N1853" s="41"/>
    </row>
    <row r="1854" spans="1:14" x14ac:dyDescent="0.25">
      <c r="A1854" s="41">
        <f t="shared" si="213"/>
        <v>1.8519999999999435E-3</v>
      </c>
      <c r="B1854" s="41">
        <f t="shared" si="212"/>
        <v>0.51727232517284805</v>
      </c>
      <c r="C1854" s="41" t="str">
        <f t="shared" si="214"/>
        <v>0.784265533184626+0.620425316584224i</v>
      </c>
      <c r="D1854" s="41" t="str">
        <f>COMPLEX(COS($A1854*'Med(1)'!$B$11),SIN($A1854*'Med(1)'!$B$11))</f>
        <v>-0.188008674202716-0.982167367827163i</v>
      </c>
      <c r="E1854" s="41">
        <f>EXP(-(A1854-$A$1000)*'Med(2)'!$B$10)*$E$1000</f>
        <v>0.99999999999999278</v>
      </c>
      <c r="F1854" s="41" t="str">
        <f t="shared" si="215"/>
        <v>0.46191277700593-0.886925355618305i</v>
      </c>
      <c r="G1854" s="41" t="str">
        <f>COMPLEX(COS(-$A1854*'Med(1)'!$B$11),SIN(-$A1854*'Med(1)'!$B$11))</f>
        <v>-0.188008674202716+0.982167367827163i</v>
      </c>
      <c r="H1854" s="41"/>
      <c r="I1854" s="41"/>
      <c r="J1854" s="41"/>
      <c r="K1854" s="41"/>
      <c r="L1854" s="41">
        <f t="shared" si="216"/>
        <v>1.22581993212243E-3</v>
      </c>
      <c r="M1854" s="41"/>
      <c r="N1854" s="41"/>
    </row>
    <row r="1855" spans="1:14" x14ac:dyDescent="0.25">
      <c r="A1855" s="41">
        <f t="shared" si="213"/>
        <v>1.8529999999999435E-3</v>
      </c>
      <c r="B1855" s="41">
        <f t="shared" si="212"/>
        <v>0.57054614373872803</v>
      </c>
      <c r="C1855" s="41" t="str">
        <f t="shared" si="214"/>
        <v>0.784265533184626+0.620425316584224i</v>
      </c>
      <c r="D1855" s="41" t="str">
        <f>COMPLEX(COS($A1855*'Med(1)'!$B$11),SIN($A1855*'Med(1)'!$B$11))</f>
        <v>-0.125294071086304-0.992119647900706i</v>
      </c>
      <c r="E1855" s="41">
        <f>EXP(-(A1855-$A$1000)*'Med(2)'!$B$10)*$E$1000</f>
        <v>0.99999999999999278</v>
      </c>
      <c r="F1855" s="41" t="str">
        <f t="shared" si="215"/>
        <v>0.517272325172848-0.855820858363631i</v>
      </c>
      <c r="G1855" s="41" t="str">
        <f>COMPLEX(COS(-$A1855*'Med(1)'!$B$11),SIN(-$A1855*'Med(1)'!$B$11))</f>
        <v>-0.125294071086304+0.992119647900706i</v>
      </c>
      <c r="H1855" s="41"/>
      <c r="I1855" s="41"/>
      <c r="J1855" s="41"/>
      <c r="K1855" s="41"/>
      <c r="L1855" s="41">
        <f t="shared" si="216"/>
        <v>1.37273259822395E-3</v>
      </c>
      <c r="M1855" s="41"/>
      <c r="N1855" s="41"/>
    </row>
    <row r="1856" spans="1:14" x14ac:dyDescent="0.25">
      <c r="A1856" s="41">
        <f t="shared" si="213"/>
        <v>1.8539999999999434E-3</v>
      </c>
      <c r="B1856" s="41">
        <f t="shared" si="212"/>
        <v>0.62151942364662205</v>
      </c>
      <c r="C1856" s="41" t="str">
        <f t="shared" si="214"/>
        <v>0.784265533184626+0.620425316584224i</v>
      </c>
      <c r="D1856" s="41" t="str">
        <f>COMPLEX(COS($A1856*'Med(1)'!$B$11),SIN($A1856*'Med(1)'!$B$11))</f>
        <v>-0.0620742610601253-0.998071533565525i</v>
      </c>
      <c r="E1856" s="41">
        <f>EXP(-(A1856-$A$1000)*'Med(2)'!$B$10)*$E$1000</f>
        <v>0.99999999999999278</v>
      </c>
      <c r="F1856" s="41" t="str">
        <f t="shared" si="215"/>
        <v>0.570546143738728-0.821265546498118i</v>
      </c>
      <c r="G1856" s="41" t="str">
        <f>COMPLEX(COS(-$A1856*'Med(1)'!$B$11),SIN(-$A1856*'Med(1)'!$B$11))</f>
        <v>-0.0620742610601253+0.998071533565525i</v>
      </c>
      <c r="H1856" s="41"/>
      <c r="I1856" s="41"/>
      <c r="J1856" s="41"/>
      <c r="K1856" s="41"/>
      <c r="L1856" s="41">
        <f t="shared" si="216"/>
        <v>1.5141101740546599E-3</v>
      </c>
      <c r="M1856" s="41"/>
      <c r="N1856" s="41"/>
    </row>
    <row r="1857" spans="1:14" x14ac:dyDescent="0.25">
      <c r="A1857" s="41">
        <f t="shared" si="213"/>
        <v>1.8549999999999433E-3</v>
      </c>
      <c r="B1857" s="41">
        <f t="shared" si="212"/>
        <v>0.66998663200101705</v>
      </c>
      <c r="C1857" s="41" t="str">
        <f t="shared" si="214"/>
        <v>0.784265533184626+0.620425316584224i</v>
      </c>
      <c r="D1857" s="41" t="str">
        <f>COMPLEX(COS($A1857*'Med(1)'!$B$11),SIN($A1857*'Med(1)'!$B$11))</f>
        <v>0.00139584289721569-0.999999025810829i</v>
      </c>
      <c r="E1857" s="41">
        <f>EXP(-(A1857-$A$1000)*'Med(2)'!$B$10)*$E$1000</f>
        <v>0.99999999999999278</v>
      </c>
      <c r="F1857" s="41" t="str">
        <f t="shared" si="215"/>
        <v>0.621519423646622-0.783398752890224i</v>
      </c>
      <c r="G1857" s="41" t="str">
        <f>COMPLEX(COS(-$A1857*'Med(1)'!$B$11),SIN(-$A1857*'Med(1)'!$B$11))</f>
        <v>0.00139584289721569+0.999999025810829i</v>
      </c>
      <c r="H1857" s="41"/>
      <c r="I1857" s="41"/>
      <c r="J1857" s="41"/>
      <c r="K1857" s="41"/>
      <c r="L1857" s="41">
        <f t="shared" si="216"/>
        <v>1.6493826012903101E-3</v>
      </c>
      <c r="M1857" s="41"/>
      <c r="N1857" s="41"/>
    </row>
    <row r="1858" spans="1:14" x14ac:dyDescent="0.25">
      <c r="A1858" s="41">
        <f t="shared" si="213"/>
        <v>1.8559999999999432E-3</v>
      </c>
      <c r="B1858" s="41">
        <f t="shared" ref="B1858:B1921" si="217">IMREAL(F1859)</f>
        <v>0.71575234081123196</v>
      </c>
      <c r="C1858" s="41" t="str">
        <f t="shared" si="214"/>
        <v>0.784265533184626+0.620425316584224i</v>
      </c>
      <c r="D1858" s="41" t="str">
        <f>COMPLEX(COS($A1858*'Med(1)'!$B$11),SIN($A1858*'Med(1)'!$B$11))</f>
        <v>0.0648603185796472-0.997894352661516i</v>
      </c>
      <c r="E1858" s="41">
        <f>EXP(-(A1858-$A$1000)*'Med(2)'!$B$10)*$E$1000</f>
        <v>0.99999999999999278</v>
      </c>
      <c r="F1858" s="41" t="str">
        <f t="shared" si="215"/>
        <v>0.669986632001017-0.742373162863475i</v>
      </c>
      <c r="G1858" s="41" t="str">
        <f>COMPLEX(COS(-$A1858*'Med(1)'!$B$11),SIN(-$A1858*'Med(1)'!$B$11))</f>
        <v>0.0648603185796472+0.997894352661516i</v>
      </c>
      <c r="H1858" s="41"/>
      <c r="I1858" s="41"/>
      <c r="J1858" s="41"/>
      <c r="K1858" s="41"/>
      <c r="L1858" s="41">
        <f t="shared" si="216"/>
        <v>1.7780044385996201E-3</v>
      </c>
      <c r="M1858" s="41"/>
      <c r="N1858" s="41"/>
    </row>
    <row r="1859" spans="1:14" x14ac:dyDescent="0.25">
      <c r="A1859" s="41">
        <f t="shared" ref="A1859:A1922" si="218">A1858+$O$3</f>
        <v>1.8569999999999431E-3</v>
      </c>
      <c r="B1859" s="41">
        <f t="shared" si="217"/>
        <v>0.75863201499016897</v>
      </c>
      <c r="C1859" s="41" t="str">
        <f t="shared" si="214"/>
        <v>0.784265533184626+0.620425316584224i</v>
      </c>
      <c r="D1859" s="41" t="str">
        <f>COMPLEX(COS($A1859*'Med(1)'!$B$11),SIN($A1859*'Med(1)'!$B$11))</f>
        <v>0.12806326647524-0.991766000516095i</v>
      </c>
      <c r="E1859" s="41">
        <f>EXP(-(A1859-$A$1000)*'Med(2)'!$B$10)*$E$1000</f>
        <v>0.99999999999999278</v>
      </c>
      <c r="F1859" s="41" t="str">
        <f t="shared" si="215"/>
        <v>0.715752340811232-0.698354198543424i</v>
      </c>
      <c r="G1859" s="41" t="str">
        <f>COMPLEX(COS(-$A1859*'Med(1)'!$B$11),SIN(-$A1859*'Med(1)'!$B$11))</f>
        <v>0.12806326647524+0.991766000516095i</v>
      </c>
      <c r="H1859" s="41"/>
      <c r="I1859" s="41"/>
      <c r="J1859" s="41"/>
      <c r="K1859" s="41"/>
      <c r="L1859" s="41">
        <f t="shared" si="216"/>
        <v>1.8994570609559701E-3</v>
      </c>
      <c r="M1859" s="41"/>
      <c r="N1859" s="41"/>
    </row>
    <row r="1860" spans="1:14" x14ac:dyDescent="0.25">
      <c r="A1860" s="41">
        <f t="shared" si="218"/>
        <v>1.857999999999943E-3</v>
      </c>
      <c r="B1860" s="41">
        <f t="shared" si="217"/>
        <v>0.79845275643104496</v>
      </c>
      <c r="C1860" s="41" t="str">
        <f t="shared" si="214"/>
        <v>0.784265533184626+0.620425316584224i</v>
      </c>
      <c r="D1860" s="41" t="str">
        <f>COMPLEX(COS($A1860*'Med(1)'!$B$11),SIN($A1860*'Med(1)'!$B$11))</f>
        <v>0.190749841596386-0.981638679928085i</v>
      </c>
      <c r="E1860" s="41">
        <f>EXP(-(A1860-$A$1000)*'Med(2)'!$B$10)*$E$1000</f>
        <v>0.99999999999999278</v>
      </c>
      <c r="F1860" s="41" t="str">
        <f t="shared" si="215"/>
        <v>0.758632014990169-0.651519351847619i</v>
      </c>
      <c r="G1860" s="41" t="str">
        <f>COMPLEX(COS(-$A1860*'Med(1)'!$B$11),SIN(-$A1860*'Med(1)'!$B$11))</f>
        <v>0.190749841596386+0.981638679928085i</v>
      </c>
      <c r="H1860" s="41"/>
      <c r="I1860" s="41"/>
      <c r="J1860" s="41"/>
      <c r="K1860" s="41"/>
      <c r="L1860" s="41">
        <f t="shared" si="216"/>
        <v>2.0132507508213199E-3</v>
      </c>
      <c r="M1860" s="41"/>
      <c r="N1860" s="41"/>
    </row>
    <row r="1861" spans="1:14" x14ac:dyDescent="0.25">
      <c r="A1861" s="41">
        <f t="shared" si="218"/>
        <v>1.8589999999999429E-3</v>
      </c>
      <c r="B1861" s="41">
        <f t="shared" si="217"/>
        <v>0.83505400116179496</v>
      </c>
      <c r="C1861" s="41" t="str">
        <f t="shared" si="214"/>
        <v>0.784265533184626+0.620425316584224i</v>
      </c>
      <c r="D1861" s="41" t="str">
        <f>COMPLEX(COS($A1861*'Med(1)'!$B$11),SIN($A1861*'Med(1)'!$B$11))</f>
        <v>0.252667281057949-0.967553225968878i</v>
      </c>
      <c r="E1861" s="41">
        <f>EXP(-(A1861-$A$1000)*'Med(2)'!$B$10)*$E$1000</f>
        <v>0.99999999999999278</v>
      </c>
      <c r="F1861" s="41" t="str">
        <f t="shared" si="215"/>
        <v>0.798452756431045-0.60205746880813i</v>
      </c>
      <c r="G1861" s="41" t="str">
        <f>COMPLEX(COS(-$A1861*'Med(1)'!$B$11),SIN(-$A1861*'Med(1)'!$B$11))</f>
        <v>0.252667281057949+0.967553225968878i</v>
      </c>
      <c r="H1861" s="41"/>
      <c r="I1861" s="41"/>
      <c r="J1861" s="41"/>
      <c r="K1861" s="41"/>
      <c r="L1861" s="41">
        <f t="shared" si="216"/>
        <v>2.1189266727703101E-3</v>
      </c>
      <c r="M1861" s="41"/>
      <c r="N1861" s="41"/>
    </row>
    <row r="1862" spans="1:14" x14ac:dyDescent="0.25">
      <c r="A1862" s="41">
        <f t="shared" si="218"/>
        <v>1.8599999999999429E-3</v>
      </c>
      <c r="B1862" s="41">
        <f t="shared" si="217"/>
        <v>0.86828816676625298</v>
      </c>
      <c r="C1862" s="41" t="str">
        <f t="shared" si="214"/>
        <v>0.784265533184626+0.620425316584224i</v>
      </c>
      <c r="D1862" s="41" t="str">
        <f>COMPLEX(COS($A1862*'Med(1)'!$B$11),SIN($A1862*'Med(1)'!$B$11))</f>
        <v>0.313565923259962-0.949566433573832i</v>
      </c>
      <c r="E1862" s="41">
        <f>EXP(-(A1862-$A$1000)*'Med(2)'!$B$10)*$E$1000</f>
        <v>0.99999999999999278</v>
      </c>
      <c r="F1862" s="41" t="str">
        <f t="shared" si="215"/>
        <v>0.835054001161795-0.550167988112414i</v>
      </c>
      <c r="G1862" s="41" t="str">
        <f>COMPLEX(COS(-$A1862*'Med(1)'!$B$11),SIN(-$A1862*'Med(1)'!$B$11))</f>
        <v>0.313565923259962+0.949566433573832i</v>
      </c>
      <c r="H1862" s="41"/>
      <c r="I1862" s="41"/>
      <c r="J1862" s="41"/>
      <c r="K1862" s="41"/>
      <c r="L1862" s="41">
        <f t="shared" si="216"/>
        <v>2.2160587235922498E-3</v>
      </c>
      <c r="M1862" s="41"/>
      <c r="N1862" s="41"/>
    </row>
    <row r="1863" spans="1:14" x14ac:dyDescent="0.25">
      <c r="A1863" s="41">
        <f t="shared" si="218"/>
        <v>1.8609999999999428E-3</v>
      </c>
      <c r="B1863" s="41">
        <f t="shared" si="217"/>
        <v>0.89802124746140399</v>
      </c>
      <c r="C1863" s="41" t="str">
        <f t="shared" si="214"/>
        <v>0.784265533184626+0.620425316584224i</v>
      </c>
      <c r="D1863" s="41" t="str">
        <f>COMPLEX(COS($A1863*'Med(1)'!$B$11),SIN($A1863*'Med(1)'!$B$11))</f>
        <v>0.373200214565559-0.927750828535453i</v>
      </c>
      <c r="E1863" s="41">
        <f>EXP(-(A1863-$A$1000)*'Med(2)'!$B$10)*$E$1000</f>
        <v>0.99999999999999278</v>
      </c>
      <c r="F1863" s="41" t="str">
        <f t="shared" si="215"/>
        <v>0.868288166766253-0.496060136932695i</v>
      </c>
      <c r="G1863" s="41" t="str">
        <f>COMPLEX(COS(-$A1863*'Med(1)'!$B$11),SIN(-$A1863*'Med(1)'!$B$11))</f>
        <v>0.373200214565559+0.927750828535453i</v>
      </c>
      <c r="H1863" s="41"/>
      <c r="I1863" s="41"/>
      <c r="J1863" s="41"/>
      <c r="K1863" s="41"/>
      <c r="L1863" s="41">
        <f t="shared" si="216"/>
        <v>2.3042552504116002E-3</v>
      </c>
      <c r="M1863" s="41"/>
      <c r="N1863" s="41"/>
    </row>
    <row r="1864" spans="1:14" x14ac:dyDescent="0.25">
      <c r="A1864" s="41">
        <f t="shared" si="218"/>
        <v>1.8619999999999427E-3</v>
      </c>
      <c r="B1864" s="41">
        <f t="shared" si="217"/>
        <v>0.92413335443139799</v>
      </c>
      <c r="C1864" s="41" t="str">
        <f t="shared" si="214"/>
        <v>0.784265533184626+0.620425316584224i</v>
      </c>
      <c r="D1864" s="41" t="str">
        <f>COMPLEX(COS($A1864*'Med(1)'!$B$11),SIN($A1864*'Med(1)'!$B$11))</f>
        <v>0.431329699414756-0.902194375067134i</v>
      </c>
      <c r="E1864" s="41">
        <f>EXP(-(A1864-$A$1000)*'Med(2)'!$B$10)*$E$1000</f>
        <v>0.99999999999999278</v>
      </c>
      <c r="F1864" s="41" t="str">
        <f t="shared" si="215"/>
        <v>0.898021247461404-0.439952087286615i</v>
      </c>
      <c r="G1864" s="41" t="str">
        <f>COMPLEX(COS(-$A1864*'Med(1)'!$B$11),SIN(-$A1864*'Med(1)'!$B$11))</f>
        <v>0.431329699414756+0.902194375067134i</v>
      </c>
      <c r="H1864" s="41"/>
      <c r="I1864" s="41"/>
      <c r="J1864" s="41"/>
      <c r="K1864" s="41"/>
      <c r="L1864" s="41">
        <f t="shared" si="216"/>
        <v>2.3831606298985401E-3</v>
      </c>
      <c r="M1864" s="41"/>
      <c r="N1864" s="41"/>
    </row>
    <row r="1865" spans="1:14" x14ac:dyDescent="0.25">
      <c r="A1865" s="41">
        <f t="shared" si="218"/>
        <v>1.8629999999999426E-3</v>
      </c>
      <c r="B1865" s="41">
        <f t="shared" si="217"/>
        <v>0.94651919923956296</v>
      </c>
      <c r="C1865" s="41" t="str">
        <f t="shared" si="214"/>
        <v>0.784265533184626+0.620425316584224i</v>
      </c>
      <c r="D1865" s="41" t="str">
        <f>COMPLEX(COS($A1865*'Med(1)'!$B$11),SIN($A1865*'Med(1)'!$B$11))</f>
        <v>0.487719989881998-0.873000121116546i</v>
      </c>
      <c r="E1865" s="41">
        <f>EXP(-(A1865-$A$1000)*'Med(2)'!$B$10)*$E$1000</f>
        <v>0.99999999999999278</v>
      </c>
      <c r="F1865" s="41" t="str">
        <f t="shared" si="215"/>
        <v>0.924133354431398-0.382070076330716i</v>
      </c>
      <c r="G1865" s="41" t="str">
        <f>COMPLEX(COS(-$A1865*'Med(1)'!$B$11),SIN(-$A1865*'Med(1)'!$B$11))</f>
        <v>0.487719989881998+0.873000121116546i</v>
      </c>
      <c r="H1865" s="41"/>
      <c r="I1865" s="41"/>
      <c r="J1865" s="41"/>
      <c r="K1865" s="41"/>
      <c r="L1865" s="41">
        <f t="shared" si="216"/>
        <v>2.4524567022025201E-3</v>
      </c>
      <c r="M1865" s="41"/>
      <c r="N1865" s="41"/>
    </row>
    <row r="1866" spans="1:14" x14ac:dyDescent="0.25">
      <c r="A1866" s="41">
        <f t="shared" si="218"/>
        <v>1.8639999999999425E-3</v>
      </c>
      <c r="B1866" s="41">
        <f t="shared" si="217"/>
        <v>0.96508851836919196</v>
      </c>
      <c r="C1866" s="41" t="str">
        <f t="shared" si="214"/>
        <v>0.784265533184626+0.620425316584224i</v>
      </c>
      <c r="D1866" s="41" t="str">
        <f>COMPLEX(COS($A1866*'Med(1)'!$B$11),SIN($A1866*'Med(1)'!$B$11))</f>
        <v>0.542143710767977-0.84028578285886i</v>
      </c>
      <c r="E1866" s="41">
        <f>EXP(-(A1866-$A$1000)*'Med(2)'!$B$10)*$E$1000</f>
        <v>0.99999999999999278</v>
      </c>
      <c r="F1866" s="41" t="str">
        <f t="shared" si="215"/>
        <v>0.946519199239563-0.322647494133894i</v>
      </c>
      <c r="G1866" s="41" t="str">
        <f>COMPLEX(COS(-$A1866*'Med(1)'!$B$11),SIN(-$A1866*'Med(1)'!$B$11))</f>
        <v>0.542143710767977+0.84028578285886i</v>
      </c>
      <c r="H1866" s="41"/>
      <c r="I1866" s="41"/>
      <c r="J1866" s="41"/>
      <c r="K1866" s="41"/>
      <c r="L1866" s="41">
        <f t="shared" si="216"/>
        <v>2.5118640538265998E-3</v>
      </c>
      <c r="M1866" s="41"/>
      <c r="N1866" s="41"/>
    </row>
    <row r="1867" spans="1:14" x14ac:dyDescent="0.25">
      <c r="A1867" s="41">
        <f t="shared" si="218"/>
        <v>1.8649999999999424E-3</v>
      </c>
      <c r="B1867" s="41">
        <f t="shared" si="217"/>
        <v>0.97976643718135203</v>
      </c>
      <c r="C1867" s="41" t="str">
        <f t="shared" si="214"/>
        <v>0.784265533184626+0.620425316584224i</v>
      </c>
      <c r="D1867" s="41" t="str">
        <f>COMPLEX(COS($A1867*'Med(1)'!$B$11),SIN($A1867*'Med(1)'!$B$11))</f>
        <v>0.594381416414884-0.804183270045228i</v>
      </c>
      <c r="E1867" s="41">
        <f>EXP(-(A1867-$A$1000)*'Med(2)'!$B$10)*$E$1000</f>
        <v>0.99999999999999278</v>
      </c>
      <c r="F1867" s="41" t="str">
        <f t="shared" si="215"/>
        <v>0.965088518369192-0.261923942609191i</v>
      </c>
      <c r="G1867" s="41" t="str">
        <f>COMPLEX(COS(-$A1867*'Med(1)'!$B$11),SIN(-$A1867*'Med(1)'!$B$11))</f>
        <v>0.594381416414884+0.804183270045228i</v>
      </c>
      <c r="H1867" s="41"/>
      <c r="I1867" s="41"/>
      <c r="J1867" s="41"/>
      <c r="K1867" s="41"/>
      <c r="L1867" s="41">
        <f t="shared" si="216"/>
        <v>2.5611431442700101E-3</v>
      </c>
      <c r="M1867" s="41"/>
      <c r="N1867" s="41"/>
    </row>
    <row r="1868" spans="1:14" x14ac:dyDescent="0.25">
      <c r="A1868" s="41">
        <f t="shared" si="218"/>
        <v>1.8659999999999424E-3</v>
      </c>
      <c r="B1868" s="41">
        <f t="shared" si="217"/>
        <v>0.99049377182208698</v>
      </c>
      <c r="C1868" s="41" t="str">
        <f t="shared" si="214"/>
        <v>0.784265533184626+0.620425316584224i</v>
      </c>
      <c r="D1868" s="41" t="str">
        <f>COMPLEX(COS($A1868*'Med(1)'!$B$11),SIN($A1868*'Med(1)'!$B$11))</f>
        <v>0.644222475548533-0.764838154120282i</v>
      </c>
      <c r="E1868" s="41">
        <f>EXP(-(A1868-$A$1000)*'Med(2)'!$B$10)*$E$1000</f>
        <v>0.99999999999999278</v>
      </c>
      <c r="F1868" s="41" t="str">
        <f t="shared" si="215"/>
        <v>0.979766437181352-0.200144269398215i</v>
      </c>
      <c r="G1868" s="41" t="str">
        <f>COMPLEX(COS(-$A1868*'Med(1)'!$B$11),SIN(-$A1868*'Med(1)'!$B$11))</f>
        <v>0.644222475548533+0.764838154120282i</v>
      </c>
      <c r="H1868" s="41"/>
      <c r="I1868" s="41"/>
      <c r="J1868" s="41"/>
      <c r="K1868" s="41"/>
      <c r="L1868" s="41">
        <f t="shared" si="216"/>
        <v>2.6000952718960202E-3</v>
      </c>
      <c r="M1868" s="41"/>
      <c r="N1868" s="41"/>
    </row>
    <row r="1869" spans="1:14" x14ac:dyDescent="0.25">
      <c r="A1869" s="41">
        <f t="shared" si="218"/>
        <v>1.8669999999999423E-3</v>
      </c>
      <c r="B1869" s="41">
        <f t="shared" si="217"/>
        <v>0.99722726786174598</v>
      </c>
      <c r="C1869" s="41" t="str">
        <f t="shared" si="214"/>
        <v>0.784265533184626+0.620425316584224i</v>
      </c>
      <c r="D1869" s="41" t="str">
        <f>COMPLEX(COS($A1869*'Med(1)'!$B$11),SIN($A1869*'Med(1)'!$B$11))</f>
        <v>0.691465920579274-0.722409081253452i</v>
      </c>
      <c r="E1869" s="41">
        <f>EXP(-(A1869-$A$1000)*'Med(2)'!$B$10)*$E$1000</f>
        <v>0.99999999999999278</v>
      </c>
      <c r="F1869" s="41" t="str">
        <f t="shared" si="215"/>
        <v>0.990493771822087-0.137557580604056i</v>
      </c>
      <c r="G1869" s="41" t="str">
        <f>COMPLEX(COS(-$A1869*'Med(1)'!$B$11),SIN(-$A1869*'Med(1)'!$B$11))</f>
        <v>0.691465920579274+0.722409081253452i</v>
      </c>
      <c r="H1869" s="41"/>
      <c r="I1869" s="41"/>
      <c r="J1869" s="41"/>
      <c r="K1869" s="41"/>
      <c r="L1869" s="41">
        <f t="shared" si="216"/>
        <v>2.6285633751305698E-3</v>
      </c>
      <c r="M1869" s="41"/>
      <c r="N1869" s="41"/>
    </row>
    <row r="1870" spans="1:14" x14ac:dyDescent="0.25">
      <c r="A1870" s="41">
        <f t="shared" si="218"/>
        <v>1.8679999999999422E-3</v>
      </c>
      <c r="B1870" s="41">
        <f t="shared" si="217"/>
        <v>0.99993977470415696</v>
      </c>
      <c r="C1870" s="41" t="str">
        <f t="shared" si="214"/>
        <v>0.784265533184626+0.620425316584224i</v>
      </c>
      <c r="D1870" s="41" t="str">
        <f>COMPLEX(COS($A1870*'Med(1)'!$B$11),SIN($A1870*'Med(1)'!$B$11))</f>
        <v>0.735921257937365-0.677067132650734i</v>
      </c>
      <c r="E1870" s="41">
        <f>EXP(-(A1870-$A$1000)*'Med(2)'!$B$10)*$E$1000</f>
        <v>0.99999999999999278</v>
      </c>
      <c r="F1870" s="41" t="str">
        <f t="shared" si="215"/>
        <v>0.997227267861746-0.0744162363532631i</v>
      </c>
      <c r="G1870" s="41" t="str">
        <f>COMPLEX(COS(-$A1870*'Med(1)'!$B$11),SIN(-$A1870*'Med(1)'!$B$11))</f>
        <v>0.735921257937365+0.677067132650734i</v>
      </c>
      <c r="H1870" s="41"/>
      <c r="I1870" s="41"/>
      <c r="J1870" s="41"/>
      <c r="K1870" s="41"/>
      <c r="L1870" s="41">
        <f t="shared" si="216"/>
        <v>2.6464326657611101E-3</v>
      </c>
      <c r="M1870" s="41"/>
      <c r="N1870" s="41"/>
    </row>
    <row r="1871" spans="1:14" x14ac:dyDescent="0.25">
      <c r="A1871" s="41">
        <f t="shared" si="218"/>
        <v>1.8689999999999421E-3</v>
      </c>
      <c r="B1871" s="41">
        <f t="shared" si="217"/>
        <v>0.99862035506244895</v>
      </c>
      <c r="C1871" s="41" t="str">
        <f t="shared" si="214"/>
        <v>0.784265533184626+0.620425316584224i</v>
      </c>
      <c r="D1871" s="41" t="str">
        <f>COMPLEX(COS($A1871*'Med(1)'!$B$11),SIN($A1871*'Med(1)'!$B$11))</f>
        <v>0.777409236175259-0.628995134726335i</v>
      </c>
      <c r="E1871" s="41">
        <f>EXP(-(A1871-$A$1000)*'Med(2)'!$B$10)*$E$1000</f>
        <v>0.99999999999999267</v>
      </c>
      <c r="F1871" s="41" t="str">
        <f t="shared" si="215"/>
        <v>0.999939774704157-0.0109748332371497i</v>
      </c>
      <c r="G1871" s="41" t="str">
        <f>COMPLEX(COS(-$A1871*'Med(1)'!$B$11),SIN(-$A1871*'Med(1)'!$B$11))</f>
        <v>0.777409236175259+0.628995134726335i</v>
      </c>
      <c r="H1871" s="41"/>
      <c r="I1871" s="41"/>
      <c r="J1871" s="41"/>
      <c r="K1871" s="41"/>
      <c r="L1871" s="41">
        <f t="shared" si="216"/>
        <v>2.6536310917821401E-3</v>
      </c>
      <c r="M1871" s="41"/>
      <c r="N1871" s="41"/>
    </row>
    <row r="1872" spans="1:14" x14ac:dyDescent="0.25">
      <c r="A1872" s="41">
        <f t="shared" si="218"/>
        <v>1.869999999999942E-3</v>
      </c>
      <c r="B1872" s="41">
        <f t="shared" si="217"/>
        <v>0.993274329060024</v>
      </c>
      <c r="C1872" s="41" t="str">
        <f t="shared" si="214"/>
        <v>0.784265533184626+0.620425316584224i</v>
      </c>
      <c r="D1872" s="41" t="str">
        <f>COMPLEX(COS($A1872*'Med(1)'!$B$11),SIN($A1872*'Med(1)'!$B$11))</f>
        <v>0.815762568739854-0.578386921915558i</v>
      </c>
      <c r="E1872" s="41">
        <f>EXP(-(A1872-$A$1000)*'Med(2)'!$B$10)*$E$1000</f>
        <v>0.99999999999999267</v>
      </c>
      <c r="F1872" s="41" t="str">
        <f t="shared" si="215"/>
        <v>0.998620355062449+0.0525108222648634i</v>
      </c>
      <c r="G1872" s="41" t="str">
        <f>COMPLEX(COS(-$A1872*'Med(1)'!$B$11),SIN(-$A1872*'Med(1)'!$B$11))</f>
        <v>0.815762568739854+0.578386921915558i</v>
      </c>
      <c r="H1872" s="41"/>
      <c r="I1872" s="41"/>
      <c r="J1872" s="41"/>
      <c r="K1872" s="41"/>
      <c r="L1872" s="41">
        <f t="shared" si="216"/>
        <v>2.6501296279210999E-3</v>
      </c>
      <c r="M1872" s="41"/>
      <c r="N1872" s="41"/>
    </row>
    <row r="1873" spans="1:14" x14ac:dyDescent="0.25">
      <c r="A1873" s="41">
        <f t="shared" si="218"/>
        <v>1.8709999999999419E-3</v>
      </c>
      <c r="B1873" s="41">
        <f t="shared" si="217"/>
        <v>0.98392325277892601</v>
      </c>
      <c r="C1873" s="41" t="str">
        <f t="shared" si="214"/>
        <v>0.784265533184626+0.620425316584224i</v>
      </c>
      <c r="D1873" s="41" t="str">
        <f>COMPLEX(COS($A1873*'Med(1)'!$B$11),SIN($A1873*'Med(1)'!$B$11))</f>
        <v>0.850826608500161-0.525446555101576i</v>
      </c>
      <c r="E1873" s="41">
        <f>EXP(-(A1873-$A$1000)*'Med(2)'!$B$10)*$E$1000</f>
        <v>0.99999999999999267</v>
      </c>
      <c r="F1873" s="41" t="str">
        <f t="shared" si="215"/>
        <v>0.993274329060024+0.115784745240231i</v>
      </c>
      <c r="G1873" s="41" t="str">
        <f>COMPLEX(COS(-$A1873*'Med(1)'!$B$11),SIN(-$A1873*'Med(1)'!$B$11))</f>
        <v>0.850826608500161+0.525446555101576i</v>
      </c>
      <c r="H1873" s="41"/>
      <c r="I1873" s="41"/>
      <c r="J1873" s="41"/>
      <c r="K1873" s="41"/>
      <c r="L1873" s="41">
        <f t="shared" si="216"/>
        <v>2.6359423926731501E-3</v>
      </c>
      <c r="M1873" s="41"/>
      <c r="N1873" s="41"/>
    </row>
    <row r="1874" spans="1:14" x14ac:dyDescent="0.25">
      <c r="A1874" s="41">
        <f t="shared" si="218"/>
        <v>1.8719999999999419E-3</v>
      </c>
      <c r="B1874" s="41">
        <f t="shared" si="217"/>
        <v>0.97060483134206499</v>
      </c>
      <c r="C1874" s="41" t="str">
        <f t="shared" si="214"/>
        <v>0.784265533184626+0.620425316584224i</v>
      </c>
      <c r="D1874" s="41" t="str">
        <f>COMPLEX(COS($A1874*'Med(1)'!$B$11),SIN($A1874*'Med(1)'!$B$11))</f>
        <v>0.882459971310727-0.470387498807389i</v>
      </c>
      <c r="E1874" s="41">
        <f>EXP(-(A1874-$A$1000)*'Med(2)'!$B$10)*$E$1000</f>
        <v>0.99999999999999267</v>
      </c>
      <c r="F1874" s="41" t="str">
        <f t="shared" si="215"/>
        <v>0.983923252778926+0.178591804517802i</v>
      </c>
      <c r="G1874" s="41" t="str">
        <f>COMPLEX(COS(-$A1874*'Med(1)'!$B$11),SIN(-$A1874*'Med(1)'!$B$11))</f>
        <v>0.882459971310727+0.470387498807389i</v>
      </c>
      <c r="H1874" s="41"/>
      <c r="I1874" s="41"/>
      <c r="J1874" s="41"/>
      <c r="K1874" s="41"/>
      <c r="L1874" s="41">
        <f t="shared" si="216"/>
        <v>2.61112659137303E-3</v>
      </c>
      <c r="M1874" s="41"/>
      <c r="N1874" s="41"/>
    </row>
    <row r="1875" spans="1:14" x14ac:dyDescent="0.25">
      <c r="A1875" s="41">
        <f t="shared" si="218"/>
        <v>1.8729999999999418E-3</v>
      </c>
      <c r="B1875" s="41">
        <f t="shared" si="217"/>
        <v>0.953372766879795</v>
      </c>
      <c r="C1875" s="41" t="str">
        <f t="shared" si="214"/>
        <v>0.784265533184626+0.620425316584224i</v>
      </c>
      <c r="D1875" s="41" t="str">
        <f>COMPLEX(COS($A1875*'Med(1)'!$B$11),SIN($A1875*'Med(1)'!$B$11))</f>
        <v>0.910535106096459-0.41343176047071i</v>
      </c>
      <c r="E1875" s="41">
        <f>EXP(-(A1875-$A$1000)*'Med(2)'!$B$10)*$E$1000</f>
        <v>0.99999999999999267</v>
      </c>
      <c r="F1875" s="41" t="str">
        <f t="shared" si="215"/>
        <v>0.970604831342065+0.240678751399924i</v>
      </c>
      <c r="G1875" s="41" t="str">
        <f>COMPLEX(COS(-$A1875*'Med(1)'!$B$11),SIN(-$A1875*'Med(1)'!$B$11))</f>
        <v>0.910535106096459+0.41343176047071i</v>
      </c>
      <c r="H1875" s="41"/>
      <c r="I1875" s="41"/>
      <c r="J1875" s="41"/>
      <c r="K1875" s="41"/>
      <c r="L1875" s="41">
        <f t="shared" si="216"/>
        <v>2.5757822855334402E-3</v>
      </c>
      <c r="M1875" s="41"/>
      <c r="N1875" s="41"/>
    </row>
    <row r="1876" spans="1:14" x14ac:dyDescent="0.25">
      <c r="A1876" s="41">
        <f t="shared" si="218"/>
        <v>1.8739999999999417E-3</v>
      </c>
      <c r="B1876" s="41">
        <f t="shared" si="217"/>
        <v>0.93229654199380396</v>
      </c>
      <c r="C1876" s="41" t="str">
        <f t="shared" si="214"/>
        <v>0.784265533184626+0.620425316584224i</v>
      </c>
      <c r="D1876" s="41" t="str">
        <f>COMPLEX(COS($A1876*'Med(1)'!$B$11),SIN($A1876*'Med(1)'!$B$11))</f>
        <v>0.93493880916013-0.35480899527244i</v>
      </c>
      <c r="E1876" s="41">
        <f>EXP(-(A1876-$A$1000)*'Med(2)'!$B$10)*$E$1000</f>
        <v>0.99999999999999267</v>
      </c>
      <c r="F1876" s="41" t="str">
        <f t="shared" si="215"/>
        <v>0.953372766879795+0.301795240804007i</v>
      </c>
      <c r="G1876" s="41" t="str">
        <f>COMPLEX(COS(-$A1876*'Med(1)'!$B$11),SIN(-$A1876*'Med(1)'!$B$11))</f>
        <v>0.93493880916013+0.35480899527244i</v>
      </c>
      <c r="H1876" s="41"/>
      <c r="I1876" s="41"/>
      <c r="J1876" s="41"/>
      <c r="K1876" s="41"/>
      <c r="L1876" s="41">
        <f t="shared" si="216"/>
        <v>2.53005198938015E-3</v>
      </c>
      <c r="M1876" s="41"/>
      <c r="N1876" s="41"/>
    </row>
    <row r="1877" spans="1:14" x14ac:dyDescent="0.25">
      <c r="A1877" s="41">
        <f t="shared" si="218"/>
        <v>1.8749999999999416E-3</v>
      </c>
      <c r="B1877" s="41">
        <f t="shared" si="217"/>
        <v>0.90746113959151498</v>
      </c>
      <c r="C1877" s="41" t="str">
        <f t="shared" si="214"/>
        <v>0.784265533184626+0.620425316584224i</v>
      </c>
      <c r="D1877" s="41" t="str">
        <f>COMPLEX(COS($A1877*'Med(1)'!$B$11),SIN($A1877*'Med(1)'!$B$11))</f>
        <v>0.955572680638893-0.29475558012801i</v>
      </c>
      <c r="E1877" s="41">
        <f>EXP(-(A1877-$A$1000)*'Med(2)'!$B$10)*$E$1000</f>
        <v>0.99999999999999267</v>
      </c>
      <c r="F1877" s="41" t="str">
        <f t="shared" si="215"/>
        <v>0.932296541993804+0.36169484069638i</v>
      </c>
      <c r="G1877" s="41" t="str">
        <f>COMPLEX(COS(-$A1877*'Med(1)'!$B$11),SIN(-$A1877*'Med(1)'!$B$11))</f>
        <v>0.955572680638893+0.29475558012801i</v>
      </c>
      <c r="H1877" s="41"/>
      <c r="I1877" s="41"/>
      <c r="J1877" s="41"/>
      <c r="K1877" s="41"/>
      <c r="L1877" s="41">
        <f t="shared" si="216"/>
        <v>2.4741200952104201E-3</v>
      </c>
      <c r="M1877" s="41"/>
      <c r="N1877" s="41"/>
    </row>
    <row r="1878" spans="1:14" x14ac:dyDescent="0.25">
      <c r="A1878" s="41">
        <f t="shared" si="218"/>
        <v>1.8759999999999415E-3</v>
      </c>
      <c r="B1878" s="41">
        <f t="shared" si="217"/>
        <v>0.87896670022061496</v>
      </c>
      <c r="C1878" s="41" t="str">
        <f t="shared" si="214"/>
        <v>0.784265533184626+0.620425316584224i</v>
      </c>
      <c r="D1878" s="41" t="str">
        <f>COMPLEX(COS($A1878*'Med(1)'!$B$11),SIN($A1878*'Med(1)'!$B$11))</f>
        <v>0.972353521269163-0.23351366057569i</v>
      </c>
      <c r="E1878" s="41">
        <f>EXP(-(A1878-$A$1000)*'Med(2)'!$B$10)*$E$1000</f>
        <v>0.99999999999999267</v>
      </c>
      <c r="F1878" s="41" t="str">
        <f t="shared" si="215"/>
        <v>0.907461139591515+0.420136025747915i</v>
      </c>
      <c r="G1878" s="41" t="str">
        <f>COMPLEX(COS(-$A1878*'Med(1)'!$B$11),SIN(-$A1878*'Med(1)'!$B$11))</f>
        <v>0.972353521269163+0.23351366057569i</v>
      </c>
      <c r="H1878" s="41"/>
      <c r="I1878" s="41"/>
      <c r="J1878" s="41"/>
      <c r="K1878" s="41"/>
      <c r="L1878" s="41">
        <f t="shared" si="216"/>
        <v>2.40821212989207E-3</v>
      </c>
      <c r="M1878" s="41"/>
      <c r="N1878" s="41"/>
    </row>
    <row r="1879" spans="1:14" x14ac:dyDescent="0.25">
      <c r="A1879" s="41">
        <f t="shared" si="218"/>
        <v>1.8769999999999414E-3</v>
      </c>
      <c r="B1879" s="41">
        <f t="shared" si="217"/>
        <v>0.84692811828539005</v>
      </c>
      <c r="C1879" s="41" t="str">
        <f t="shared" si="214"/>
        <v>0.784265533184626+0.620425316584224i</v>
      </c>
      <c r="D1879" s="41" t="str">
        <f>COMPLEX(COS($A1879*'Med(1)'!$B$11),SIN($A1879*'Med(1)'!$B$11))</f>
        <v>0.985213667860142-0.171330174404763i</v>
      </c>
      <c r="E1879" s="41">
        <f>EXP(-(A1879-$A$1000)*'Med(2)'!$B$10)*$E$1000</f>
        <v>0.99999999999999267</v>
      </c>
      <c r="F1879" s="41" t="str">
        <f t="shared" si="215"/>
        <v>0.878966700220615+0.476883151205063i</v>
      </c>
      <c r="G1879" s="41" t="str">
        <f>COMPLEX(COS(-$A1879*'Med(1)'!$B$11),SIN(-$A1879*'Med(1)'!$B$11))</f>
        <v>0.985213667860142+0.171330174404763i</v>
      </c>
      <c r="H1879" s="41"/>
      <c r="I1879" s="41"/>
      <c r="J1879" s="41"/>
      <c r="K1879" s="41"/>
      <c r="L1879" s="41">
        <f t="shared" si="216"/>
        <v>2.3325938455009999E-3</v>
      </c>
      <c r="M1879" s="41"/>
      <c r="N1879" s="41"/>
    </row>
    <row r="1880" spans="1:14" x14ac:dyDescent="0.25">
      <c r="A1880" s="41">
        <f t="shared" si="218"/>
        <v>1.8779999999999413E-3</v>
      </c>
      <c r="B1880" s="41">
        <f t="shared" si="217"/>
        <v>0.81147457877308105</v>
      </c>
      <c r="C1880" s="41" t="str">
        <f t="shared" si="214"/>
        <v>0.784265533184626+0.620425316584224i</v>
      </c>
      <c r="D1880" s="41" t="str">
        <f>COMPLEX(COS($A1880*'Med(1)'!$B$11),SIN($A1880*'Med(1)'!$B$11))</f>
        <v>0.99410126612326-0.108455855960531i</v>
      </c>
      <c r="E1880" s="41">
        <f>EXP(-(A1880-$A$1000)*'Med(2)'!$B$10)*$E$1000</f>
        <v>0.99999999999999267</v>
      </c>
      <c r="F1880" s="41" t="str">
        <f t="shared" si="215"/>
        <v>0.84692811828539+0.531707403049417i</v>
      </c>
      <c r="G1880" s="41" t="str">
        <f>COMPLEX(COS(-$A1880*'Med(1)'!$B$11),SIN(-$A1880*'Med(1)'!$B$11))</f>
        <v>0.99410126612326+0.108455855960531i</v>
      </c>
      <c r="H1880" s="41"/>
      <c r="I1880" s="41"/>
      <c r="J1880" s="41"/>
      <c r="K1880" s="41"/>
      <c r="L1880" s="41">
        <f t="shared" si="216"/>
        <v>2.24757014776373E-3</v>
      </c>
      <c r="M1880" s="41"/>
      <c r="N1880" s="41"/>
    </row>
    <row r="1881" spans="1:14" x14ac:dyDescent="0.25">
      <c r="A1881" s="41">
        <f t="shared" si="218"/>
        <v>1.8789999999999413E-3</v>
      </c>
      <c r="B1881" s="41">
        <f t="shared" si="217"/>
        <v>0.77274903635808301</v>
      </c>
      <c r="C1881" s="41" t="str">
        <f t="shared" si="214"/>
        <v>0.784265533184626+0.620425316584224i</v>
      </c>
      <c r="D1881" s="41" t="str">
        <f>COMPLEX(COS($A1881*'Med(1)'!$B$11),SIN($A1881*'Med(1)'!$B$11))</f>
        <v>0.998980479757445-0.0451442251410418i</v>
      </c>
      <c r="E1881" s="41">
        <f>EXP(-(A1881-$A$1000)*'Med(2)'!$B$10)*$E$1000</f>
        <v>0.99999999999999267</v>
      </c>
      <c r="F1881" s="41" t="str">
        <f t="shared" si="215"/>
        <v>0.811474578773081+0.584387720614523i</v>
      </c>
      <c r="G1881" s="41" t="str">
        <f>COMPLEX(COS(-$A1881*'Med(1)'!$B$11),SIN(-$A1881*'Med(1)'!$B$11))</f>
        <v>0.998980479757445+0.0451442251410418i</v>
      </c>
      <c r="H1881" s="41"/>
      <c r="I1881" s="41"/>
      <c r="J1881" s="41"/>
      <c r="K1881" s="41"/>
      <c r="L1881" s="41">
        <f t="shared" si="216"/>
        <v>2.1534838666260299E-3</v>
      </c>
      <c r="M1881" s="41"/>
      <c r="N1881" s="41"/>
    </row>
    <row r="1882" spans="1:14" x14ac:dyDescent="0.25">
      <c r="A1882" s="41">
        <f t="shared" si="218"/>
        <v>1.8799999999999412E-3</v>
      </c>
      <c r="B1882" s="41">
        <f t="shared" si="217"/>
        <v>0.73090763898452604</v>
      </c>
      <c r="C1882" s="41" t="str">
        <f t="shared" si="214"/>
        <v>0.784265533184626+0.620425316584224i</v>
      </c>
      <c r="D1882" s="41" t="str">
        <f>COMPLEX(COS($A1882*'Med(1)'!$B$11),SIN($A1882*'Med(1)'!$B$11))</f>
        <v>0.999831634947165+0.0183494348381591i</v>
      </c>
      <c r="E1882" s="41">
        <f>EXP(-(A1882-$A$1000)*'Med(2)'!$B$10)*$E$1000</f>
        <v>0.99999999999999267</v>
      </c>
      <c r="F1882" s="41" t="str">
        <f t="shared" si="215"/>
        <v>0.772749036358083+0.634711687939998i</v>
      </c>
      <c r="G1882" s="41" t="str">
        <f>COMPLEX(COS(-$A1882*'Med(1)'!$B$11),SIN(-$A1882*'Med(1)'!$B$11))</f>
        <v>0.999831634947165-0.0183494348381591i</v>
      </c>
      <c r="H1882" s="41"/>
      <c r="I1882" s="41"/>
      <c r="J1882" s="41"/>
      <c r="K1882" s="41"/>
      <c r="L1882" s="41">
        <f t="shared" si="216"/>
        <v>2.0507143739043601E-3</v>
      </c>
      <c r="M1882" s="41"/>
      <c r="N1882" s="41"/>
    </row>
    <row r="1883" spans="1:14" x14ac:dyDescent="0.25">
      <c r="A1883" s="41">
        <f t="shared" si="218"/>
        <v>1.8809999999999411E-3</v>
      </c>
      <c r="B1883" s="41">
        <f t="shared" si="217"/>
        <v>0.686119098251321</v>
      </c>
      <c r="C1883" s="41" t="str">
        <f t="shared" si="214"/>
        <v>0.784265533184626+0.620425316584224i</v>
      </c>
      <c r="D1883" s="41" t="str">
        <f>COMPLEX(COS($A1883*'Med(1)'!$B$11),SIN($A1883*'Med(1)'!$B$11))</f>
        <v>0.996651299690574+0.0817691067891166i</v>
      </c>
      <c r="E1883" s="41">
        <f>EXP(-(A1883-$A$1000)*'Med(2)'!$B$10)*$E$1000</f>
        <v>0.99999999999999267</v>
      </c>
      <c r="F1883" s="41" t="str">
        <f t="shared" si="215"/>
        <v>0.730907638984526+0.682476390268595i</v>
      </c>
      <c r="G1883" s="41" t="str">
        <f>COMPLEX(COS(-$A1883*'Med(1)'!$B$11),SIN(-$A1883*'Med(1)'!$B$11))</f>
        <v>0.996651299690574-0.0817691067891166i</v>
      </c>
      <c r="H1883" s="41"/>
      <c r="I1883" s="41"/>
      <c r="J1883" s="41"/>
      <c r="K1883" s="41"/>
      <c r="L1883" s="41">
        <f t="shared" si="216"/>
        <v>1.9396760535945799E-3</v>
      </c>
      <c r="M1883" s="41"/>
      <c r="N1883" s="41"/>
    </row>
    <row r="1884" spans="1:14" x14ac:dyDescent="0.25">
      <c r="A1884" s="41">
        <f t="shared" si="218"/>
        <v>1.881999999999941E-3</v>
      </c>
      <c r="B1884" s="41">
        <f t="shared" si="217"/>
        <v>0.63856400913841105</v>
      </c>
      <c r="C1884" s="41" t="str">
        <f t="shared" si="214"/>
        <v>0.784265533184626+0.620425316584224i</v>
      </c>
      <c r="D1884" s="41" t="str">
        <f>COMPLEX(COS($A1884*'Med(1)'!$B$11),SIN($A1884*'Med(1)'!$B$11))</f>
        <v>0.98945229763793+0.144859071856133i</v>
      </c>
      <c r="E1884" s="41">
        <f>EXP(-(A1884-$A$1000)*'Med(2)'!$B$10)*$E$1000</f>
        <v>0.99999999999999267</v>
      </c>
      <c r="F1884" s="41" t="str">
        <f t="shared" si="215"/>
        <v>0.686119098251321+0.727489232232876i</v>
      </c>
      <c r="G1884" s="41" t="str">
        <f>COMPLEX(COS(-$A1884*'Med(1)'!$B$11),SIN(-$A1884*'Med(1)'!$B$11))</f>
        <v>0.98945229763793-0.144859071856133i</v>
      </c>
      <c r="H1884" s="41"/>
      <c r="I1884" s="41"/>
      <c r="J1884" s="41"/>
      <c r="K1884" s="41"/>
      <c r="L1884" s="41">
        <f t="shared" si="216"/>
        <v>1.8208166310055101E-3</v>
      </c>
      <c r="M1884" s="41"/>
      <c r="N1884" s="41"/>
    </row>
    <row r="1885" spans="1:14" x14ac:dyDescent="0.25">
      <c r="A1885" s="41">
        <f t="shared" si="218"/>
        <v>1.8829999999999409E-3</v>
      </c>
      <c r="B1885" s="41">
        <f t="shared" si="217"/>
        <v>0.58843412181727395</v>
      </c>
      <c r="C1885" s="41" t="str">
        <f t="shared" si="214"/>
        <v>0.784265533184626+0.620425316584224i</v>
      </c>
      <c r="D1885" s="41" t="str">
        <f>COMPLEX(COS($A1885*'Med(1)'!$B$11),SIN($A1885*'Med(1)'!$B$11))</f>
        <v>0.978263656384462+0.207364940617509i</v>
      </c>
      <c r="E1885" s="41">
        <f>EXP(-(A1885-$A$1000)*'Med(2)'!$B$10)*$E$1000</f>
        <v>0.99999999999999267</v>
      </c>
      <c r="F1885" s="41" t="str">
        <f t="shared" si="215"/>
        <v>0.638564009138411+0.769568714432353i</v>
      </c>
      <c r="G1885" s="41" t="str">
        <f>COMPLEX(COS(-$A1885*'Med(1)'!$B$11),SIN(-$A1885*'Med(1)'!$B$11))</f>
        <v>0.978263656384462-0.207364940617509i</v>
      </c>
      <c r="H1885" s="41"/>
      <c r="I1885" s="41"/>
      <c r="J1885" s="41"/>
      <c r="K1885" s="41"/>
      <c r="L1885" s="41">
        <f t="shared" si="216"/>
        <v>1.69461536745459E-3</v>
      </c>
      <c r="M1885" s="41"/>
      <c r="N1885" s="41"/>
    </row>
    <row r="1886" spans="1:14" x14ac:dyDescent="0.25">
      <c r="A1886" s="41">
        <f t="shared" si="218"/>
        <v>1.8839999999999408E-3</v>
      </c>
      <c r="B1886" s="41">
        <f t="shared" si="217"/>
        <v>0.53593156848170898</v>
      </c>
      <c r="C1886" s="41" t="str">
        <f t="shared" si="214"/>
        <v>0.784265533184626+0.620425316584224i</v>
      </c>
      <c r="D1886" s="41" t="str">
        <f>COMPLEX(COS($A1886*'Med(1)'!$B$11),SIN($A1886*'Med(1)'!$B$11))</f>
        <v>0.963130490426199+0.269034678826708i</v>
      </c>
      <c r="E1886" s="41">
        <f>EXP(-(A1886-$A$1000)*'Med(2)'!$B$10)*$E$1000</f>
        <v>0.99999999999999267</v>
      </c>
      <c r="F1886" s="41" t="str">
        <f t="shared" si="215"/>
        <v>0.588434121817274+0.80854516526977i</v>
      </c>
      <c r="G1886" s="41" t="str">
        <f>COMPLEX(COS(-$A1886*'Med(1)'!$B$11),SIN(-$A1886*'Med(1)'!$B$11))</f>
        <v>0.963130490426199-0.269034678826708i</v>
      </c>
      <c r="H1886" s="41"/>
      <c r="I1886" s="41"/>
      <c r="J1886" s="41"/>
      <c r="K1886" s="41"/>
      <c r="L1886" s="41">
        <f t="shared" si="216"/>
        <v>1.56158112780524E-3</v>
      </c>
      <c r="M1886" s="41"/>
      <c r="N1886" s="41"/>
    </row>
    <row r="1887" spans="1:14" x14ac:dyDescent="0.25">
      <c r="A1887" s="41">
        <f t="shared" si="218"/>
        <v>1.8849999999999408E-3</v>
      </c>
      <c r="B1887" s="41">
        <f t="shared" si="217"/>
        <v>0.48126804831664</v>
      </c>
      <c r="C1887" s="41" t="str">
        <f t="shared" si="214"/>
        <v>0.784265533184626+0.620425316584224i</v>
      </c>
      <c r="D1887" s="41" t="str">
        <f>COMPLEX(COS($A1887*'Med(1)'!$B$11),SIN($A1887*'Med(1)'!$B$11))</f>
        <v>0.944113819250671+0.329619623657195i</v>
      </c>
      <c r="E1887" s="41">
        <f>EXP(-(A1887-$A$1000)*'Med(2)'!$B$10)*$E$1000</f>
        <v>0.99999999999999267</v>
      </c>
      <c r="F1887" s="41" t="str">
        <f t="shared" si="215"/>
        <v>0.535931568481709+0.844261425095758i</v>
      </c>
      <c r="G1887" s="41" t="str">
        <f>COMPLEX(COS(-$A1887*'Med(1)'!$B$11),SIN(-$A1887*'Med(1)'!$B$11))</f>
        <v>0.944113819250671-0.329619623657195i</v>
      </c>
      <c r="H1887" s="41"/>
      <c r="I1887" s="41"/>
      <c r="J1887" s="41"/>
      <c r="K1887" s="41"/>
      <c r="L1887" s="41">
        <f t="shared" si="216"/>
        <v>1.4222503286374401E-3</v>
      </c>
      <c r="M1887" s="41"/>
      <c r="N1887" s="41"/>
    </row>
    <row r="1888" spans="1:14" x14ac:dyDescent="0.25">
      <c r="A1888" s="41">
        <f t="shared" si="218"/>
        <v>1.8859999999999407E-3</v>
      </c>
      <c r="B1888" s="41">
        <f t="shared" si="217"/>
        <v>0.42466397389113397</v>
      </c>
      <c r="C1888" s="41" t="str">
        <f t="shared" si="214"/>
        <v>0.784265533184626+0.620425316584224i</v>
      </c>
      <c r="D1888" s="41" t="str">
        <f>COMPLEX(COS($A1888*'Med(1)'!$B$11),SIN($A1888*'Med(1)'!$B$11))</f>
        <v>0.921290321296013+0.388875486353009i</v>
      </c>
      <c r="E1888" s="41">
        <f>EXP(-(A1888-$A$1000)*'Med(2)'!$B$10)*$E$1000</f>
        <v>0.99999999999999267</v>
      </c>
      <c r="F1888" s="41" t="str">
        <f t="shared" si="215"/>
        <v>0.48126804831664+0.876573479903127i</v>
      </c>
      <c r="G1888" s="41" t="str">
        <f>COMPLEX(COS(-$A1888*'Med(1)'!$B$11),SIN(-$A1888*'Med(1)'!$B$11))</f>
        <v>0.921290321296013-0.388875486353009i</v>
      </c>
      <c r="H1888" s="41"/>
      <c r="I1888" s="41"/>
      <c r="J1888" s="41"/>
      <c r="K1888" s="41"/>
      <c r="L1888" s="41">
        <f t="shared" si="216"/>
        <v>1.2771847753252901E-3</v>
      </c>
      <c r="M1888" s="41"/>
      <c r="N1888" s="41"/>
    </row>
    <row r="1889" spans="1:14" x14ac:dyDescent="0.25">
      <c r="A1889" s="41">
        <f t="shared" si="218"/>
        <v>1.8869999999999406E-3</v>
      </c>
      <c r="B1889" s="41">
        <f t="shared" si="217"/>
        <v>0.36634758241765802</v>
      </c>
      <c r="C1889" s="41" t="str">
        <f t="shared" si="214"/>
        <v>0.784265533184626+0.620425316584224i</v>
      </c>
      <c r="D1889" s="41" t="str">
        <f>COMPLEX(COS($A1889*'Med(1)'!$B$11),SIN($A1889*'Med(1)'!$B$11))</f>
        <v>0.894752024770508+0.446563337242408i</v>
      </c>
      <c r="E1889" s="41">
        <f>EXP(-(A1889-$A$1000)*'Med(2)'!$B$10)*$E$1000</f>
        <v>0.99999999999999267</v>
      </c>
      <c r="F1889" s="41" t="str">
        <f t="shared" si="215"/>
        <v>0.424663973891134+0.905351042015734i</v>
      </c>
      <c r="G1889" s="41" t="str">
        <f>COMPLEX(COS(-$A1889*'Med(1)'!$B$11),SIN(-$A1889*'Med(1)'!$B$11))</f>
        <v>0.894752024770508-0.446563337242408i</v>
      </c>
      <c r="H1889" s="41"/>
      <c r="I1889" s="41"/>
      <c r="J1889" s="41"/>
      <c r="K1889" s="41"/>
      <c r="L1889" s="41">
        <f t="shared" si="216"/>
        <v>1.1269693967425999E-3</v>
      </c>
      <c r="M1889" s="41"/>
      <c r="N1889" s="41"/>
    </row>
    <row r="1890" spans="1:14" x14ac:dyDescent="0.25">
      <c r="A1890" s="41">
        <f t="shared" si="218"/>
        <v>1.8879999999999405E-3</v>
      </c>
      <c r="B1890" s="41">
        <f t="shared" si="217"/>
        <v>0.30655401546090599</v>
      </c>
      <c r="C1890" s="41" t="str">
        <f t="shared" si="214"/>
        <v>0.784265533184626+0.620425316584224i</v>
      </c>
      <c r="D1890" s="41" t="str">
        <f>COMPLEX(COS($A1890*'Med(1)'!$B$11),SIN($A1890*'Med(1)'!$B$11))</f>
        <v>0.864605936579295+0.502450569142717i</v>
      </c>
      <c r="E1890" s="41">
        <f>EXP(-(A1890-$A$1000)*'Med(2)'!$B$10)*$E$1000</f>
        <v>0.99999999999999267</v>
      </c>
      <c r="F1890" s="41" t="str">
        <f t="shared" si="215"/>
        <v>0.366347582417658+0.930478075430433i</v>
      </c>
      <c r="G1890" s="41" t="str">
        <f>COMPLEX(COS(-$A1890*'Med(1)'!$B$11),SIN(-$A1890*'Med(1)'!$B$11))</f>
        <v>0.864605936579295-0.502450569142717i</v>
      </c>
      <c r="H1890" s="41"/>
      <c r="I1890" s="41"/>
      <c r="J1890" s="41"/>
      <c r="K1890" s="41"/>
      <c r="L1890" s="41">
        <f t="shared" si="216"/>
        <v>9.7220988673076805E-4</v>
      </c>
      <c r="M1890" s="41"/>
      <c r="N1890" s="41"/>
    </row>
    <row r="1891" spans="1:14" x14ac:dyDescent="0.25">
      <c r="A1891" s="41">
        <f t="shared" si="218"/>
        <v>1.8889999999999404E-3</v>
      </c>
      <c r="B1891" s="41">
        <f t="shared" si="217"/>
        <v>0.245524370807259</v>
      </c>
      <c r="C1891" s="41" t="str">
        <f t="shared" si="214"/>
        <v>0.784265533184626+0.620425316584224i</v>
      </c>
      <c r="D1891" s="41" t="str">
        <f>COMPLEX(COS($A1891*'Med(1)'!$B$11),SIN($A1891*'Med(1)'!$B$11))</f>
        <v>0.830973610854373+0.55631183527195i</v>
      </c>
      <c r="E1891" s="41">
        <f>EXP(-(A1891-$A$1000)*'Med(2)'!$B$10)*$E$1000</f>
        <v>0.99999999999999267</v>
      </c>
      <c r="F1891" s="41" t="str">
        <f t="shared" si="215"/>
        <v>0.306554015460906+0.951853263693927i</v>
      </c>
      <c r="G1891" s="41" t="str">
        <f>COMPLEX(COS(-$A1891*'Med(1)'!$B$11),SIN(-$A1891*'Med(1)'!$B$11))</f>
        <v>0.830973610854373-0.55631183527195i</v>
      </c>
      <c r="H1891" s="41"/>
      <c r="I1891" s="41"/>
      <c r="J1891" s="41"/>
      <c r="K1891" s="41"/>
      <c r="L1891" s="41">
        <f t="shared" si="216"/>
        <v>8.1353026183842E-4</v>
      </c>
      <c r="M1891" s="41"/>
      <c r="N1891" s="41"/>
    </row>
    <row r="1892" spans="1:14" x14ac:dyDescent="0.25">
      <c r="A1892" s="41">
        <f t="shared" si="218"/>
        <v>1.8899999999999403E-3</v>
      </c>
      <c r="B1892" s="41">
        <f t="shared" si="217"/>
        <v>0.18350473031766501</v>
      </c>
      <c r="C1892" s="41" t="str">
        <f t="shared" si="214"/>
        <v>0.784265533184626+0.620425316584224i</v>
      </c>
      <c r="D1892" s="41" t="str">
        <f>COMPLEX(COS($A1892*'Med(1)'!$B$11),SIN($A1892*'Med(1)'!$B$11))</f>
        <v>0.793990658827781+0.607929957885139i</v>
      </c>
      <c r="E1892" s="41">
        <f>EXP(-(A1892-$A$1000)*'Med(2)'!$B$10)*$E$1000</f>
        <v>0.99999999999999267</v>
      </c>
      <c r="F1892" s="41" t="str">
        <f t="shared" si="215"/>
        <v>0.245524370807259+0.969390418427831i</v>
      </c>
      <c r="G1892" s="41" t="str">
        <f>COMPLEX(COS(-$A1892*'Med(1)'!$B$11),SIN(-$A1892*'Med(1)'!$B$11))</f>
        <v>0.793990658827781-0.607929957885139i</v>
      </c>
      <c r="H1892" s="41"/>
      <c r="I1892" s="41"/>
      <c r="J1892" s="41"/>
      <c r="K1892" s="41"/>
      <c r="L1892" s="41">
        <f t="shared" si="216"/>
        <v>6.51570345181191E-4</v>
      </c>
      <c r="M1892" s="41"/>
      <c r="N1892" s="41"/>
    </row>
    <row r="1893" spans="1:14" x14ac:dyDescent="0.25">
      <c r="A1893" s="41">
        <f t="shared" si="218"/>
        <v>1.8909999999999403E-3</v>
      </c>
      <c r="B1893" s="41">
        <f t="shared" si="217"/>
        <v>0.12074516768389799</v>
      </c>
      <c r="C1893" s="41" t="str">
        <f t="shared" si="214"/>
        <v>0.784265533184626+0.620425316584224i</v>
      </c>
      <c r="D1893" s="41" t="str">
        <f>COMPLEX(COS($A1893*'Med(1)'!$B$11),SIN($A1893*'Med(1)'!$B$11))</f>
        <v>0.753806202024144+0.657096803971786i</v>
      </c>
      <c r="E1893" s="41">
        <f>EXP(-(A1893-$A$1000)*'Med(2)'!$B$10)*$E$1000</f>
        <v>0.99999999999999267</v>
      </c>
      <c r="F1893" s="41" t="str">
        <f t="shared" si="215"/>
        <v>0.183504730317665+0.98301882685482i</v>
      </c>
      <c r="G1893" s="41" t="str">
        <f>COMPLEX(COS(-$A1893*'Med(1)'!$B$11),SIN(-$A1893*'Med(1)'!$B$11))</f>
        <v>0.753806202024144-0.657096803971786i</v>
      </c>
      <c r="H1893" s="41"/>
      <c r="I1893" s="41"/>
      <c r="J1893" s="41"/>
      <c r="K1893" s="41"/>
      <c r="L1893" s="41">
        <f t="shared" si="216"/>
        <v>4.86983186566534E-4</v>
      </c>
      <c r="M1893" s="41"/>
      <c r="N1893" s="41"/>
    </row>
    <row r="1894" spans="1:14" x14ac:dyDescent="0.25">
      <c r="A1894" s="41">
        <f t="shared" si="218"/>
        <v>1.8919999999999402E-3</v>
      </c>
      <c r="B1894" s="41">
        <f t="shared" si="217"/>
        <v>5.74987400891427E-2</v>
      </c>
      <c r="C1894" s="41" t="str">
        <f t="shared" ref="C1894:C1957" si="219">C1893</f>
        <v>0.784265533184626+0.620425316584224i</v>
      </c>
      <c r="D1894" s="41" t="str">
        <f>COMPLEX(COS($A1894*'Med(1)'!$B$11),SIN($A1894*'Med(1)'!$B$11))</f>
        <v>0.710582270977426+0.703614124483416i</v>
      </c>
      <c r="E1894" s="41">
        <f>EXP(-(A1894-$A$1000)*'Med(2)'!$B$10)*$E$1000</f>
        <v>0.99999999999999267</v>
      </c>
      <c r="F1894" s="41" t="str">
        <f t="shared" si="215"/>
        <v>0.120745167683898+0.992683536924519i</v>
      </c>
      <c r="G1894" s="41" t="str">
        <f>COMPLEX(COS(-$A1894*'Med(1)'!$B$11),SIN(-$A1894*'Med(1)'!$B$11))</f>
        <v>0.710582270977426-0.703614124483416i</v>
      </c>
      <c r="H1894" s="41"/>
      <c r="I1894" s="41"/>
      <c r="J1894" s="41"/>
      <c r="K1894" s="41"/>
      <c r="L1894" s="41">
        <f t="shared" si="216"/>
        <v>3.20432429286292E-4</v>
      </c>
      <c r="M1894" s="41"/>
      <c r="N1894" s="41"/>
    </row>
    <row r="1895" spans="1:14" x14ac:dyDescent="0.25">
      <c r="A1895" s="41">
        <f t="shared" si="218"/>
        <v>1.8929999999999401E-3</v>
      </c>
      <c r="B1895" s="41">
        <f t="shared" si="217"/>
        <v>-5.9795321614936102E-3</v>
      </c>
      <c r="C1895" s="41" t="str">
        <f t="shared" si="219"/>
        <v>0.784265533184626+0.620425316584224i</v>
      </c>
      <c r="D1895" s="41" t="str">
        <f>COMPLEX(COS($A1895*'Med(1)'!$B$11),SIN($A1895*'Med(1)'!$B$11))</f>
        <v>0.664493151896419+0.747294353707267i</v>
      </c>
      <c r="E1895" s="41">
        <f>EXP(-(A1895-$A$1000)*'Med(2)'!$B$10)*$E$1000</f>
        <v>0.99999999999999267</v>
      </c>
      <c r="F1895" s="41" t="str">
        <f t="shared" si="215"/>
        <v>0.0574987400891427+0.998345578889468i</v>
      </c>
      <c r="G1895" s="41" t="str">
        <f>COMPLEX(COS(-$A1895*'Med(1)'!$B$11),SIN(-$A1895*'Med(1)'!$B$11))</f>
        <v>0.664493151896419-0.747294353707267i</v>
      </c>
      <c r="H1895" s="41"/>
      <c r="I1895" s="41"/>
      <c r="J1895" s="41"/>
      <c r="K1895" s="41"/>
      <c r="L1895" s="41">
        <f t="shared" si="216"/>
        <v>1.52589634194711E-4</v>
      </c>
      <c r="M1895" s="41"/>
      <c r="N1895" s="41"/>
    </row>
    <row r="1896" spans="1:14" x14ac:dyDescent="0.25">
      <c r="A1896" s="41">
        <f t="shared" si="218"/>
        <v>1.89399999999994E-3</v>
      </c>
      <c r="B1896" s="41">
        <f t="shared" si="217"/>
        <v>-6.9433693925983794E-2</v>
      </c>
      <c r="C1896" s="41" t="str">
        <f t="shared" si="219"/>
        <v>0.784265533184626+0.620425316584224i</v>
      </c>
      <c r="D1896" s="41" t="str">
        <f>COMPLEX(COS($A1896*'Med(1)'!$B$11),SIN($A1896*'Med(1)'!$B$11))</f>
        <v>0.615724683913184+0.787961365563065i</v>
      </c>
      <c r="E1896" s="41">
        <f>EXP(-(A1896-$A$1000)*'Med(2)'!$B$10)*$E$1000</f>
        <v>0.99999999999999267</v>
      </c>
      <c r="F1896" s="41" t="str">
        <f t="shared" si="215"/>
        <v>-0.00597953216149361+0.999982122437754i</v>
      </c>
      <c r="G1896" s="41" t="str">
        <f>COMPLEX(COS(-$A1896*'Med(1)'!$B$11),SIN(-$A1896*'Med(1)'!$B$11))</f>
        <v>0.615724683913184-0.787961365563065i</v>
      </c>
      <c r="H1896" s="41"/>
      <c r="I1896" s="41"/>
      <c r="J1896" s="41"/>
      <c r="K1896" s="41"/>
      <c r="L1896" s="41">
        <f t="shared" si="216"/>
        <v>-1.58684281388298E-5</v>
      </c>
      <c r="M1896" s="41"/>
      <c r="N1896" s="41"/>
    </row>
    <row r="1897" spans="1:14" x14ac:dyDescent="0.25">
      <c r="A1897" s="41">
        <f t="shared" si="218"/>
        <v>1.8949999999999399E-3</v>
      </c>
      <c r="B1897" s="41">
        <f t="shared" si="217"/>
        <v>-0.132607887279864</v>
      </c>
      <c r="C1897" s="41" t="str">
        <f t="shared" si="219"/>
        <v>0.784265533184626+0.620425316584224i</v>
      </c>
      <c r="D1897" s="41" t="str">
        <f>COMPLEX(COS($A1897*'Med(1)'!$B$11),SIN($A1897*'Med(1)'!$B$11))</f>
        <v>0.564473509748238+0.825451183773157i</v>
      </c>
      <c r="E1897" s="41">
        <f>EXP(-(A1897-$A$1000)*'Med(2)'!$B$10)*$E$1000</f>
        <v>0.99999999999999267</v>
      </c>
      <c r="F1897" s="41" t="str">
        <f t="shared" si="215"/>
        <v>-0.0694336939259838+0.997586568748687i</v>
      </c>
      <c r="G1897" s="41" t="str">
        <f>COMPLEX(COS(-$A1897*'Med(1)'!$B$11),SIN(-$A1897*'Med(1)'!$B$11))</f>
        <v>0.564473509748238-0.825451183773157i</v>
      </c>
      <c r="H1897" s="41"/>
      <c r="I1897" s="41"/>
      <c r="J1897" s="41"/>
      <c r="K1897" s="41"/>
      <c r="L1897" s="41">
        <f t="shared" si="216"/>
        <v>-1.84262506283229E-4</v>
      </c>
      <c r="M1897" s="41"/>
      <c r="N1897" s="41"/>
    </row>
    <row r="1898" spans="1:14" x14ac:dyDescent="0.25">
      <c r="A1898" s="41">
        <f t="shared" si="218"/>
        <v>1.8959999999999398E-3</v>
      </c>
      <c r="B1898" s="41">
        <f t="shared" si="217"/>
        <v>-0.19524738317871701</v>
      </c>
      <c r="C1898" s="41" t="str">
        <f t="shared" si="219"/>
        <v>0.784265533184626+0.620425316584224i</v>
      </c>
      <c r="D1898" s="41" t="str">
        <f>COMPLEX(COS($A1898*'Med(1)'!$B$11),SIN($A1898*'Med(1)'!$B$11))</f>
        <v>0.510946282813802+0.859612643042643i</v>
      </c>
      <c r="E1898" s="41">
        <f>EXP(-(A1898-$A$1000)*'Med(2)'!$B$10)*$E$1000</f>
        <v>0.99999999999999267</v>
      </c>
      <c r="F1898" s="41" t="str">
        <f t="shared" si="215"/>
        <v>-0.132607887279864+0.991168577100362i</v>
      </c>
      <c r="G1898" s="41" t="str">
        <f>COMPLEX(COS(-$A1898*'Med(1)'!$B$11),SIN(-$A1898*'Med(1)'!$B$11))</f>
        <v>0.510946282813802-0.859612643042643i</v>
      </c>
      <c r="H1898" s="41"/>
      <c r="I1898" s="41"/>
      <c r="J1898" s="41"/>
      <c r="K1898" s="41"/>
      <c r="L1898" s="41">
        <f t="shared" si="216"/>
        <v>-3.5191360680246898E-4</v>
      </c>
      <c r="M1898" s="41"/>
      <c r="N1898" s="41"/>
    </row>
    <row r="1899" spans="1:14" x14ac:dyDescent="0.25">
      <c r="A1899" s="41">
        <f t="shared" si="218"/>
        <v>1.8969999999999398E-3</v>
      </c>
      <c r="B1899" s="41">
        <f t="shared" si="217"/>
        <v>-0.25709960856876402</v>
      </c>
      <c r="C1899" s="41" t="str">
        <f t="shared" si="219"/>
        <v>0.784265533184626+0.620425316584224i</v>
      </c>
      <c r="D1899" s="41" t="str">
        <f>COMPLEX(COS($A1899*'Med(1)'!$B$11),SIN($A1899*'Med(1)'!$B$11))</f>
        <v>0.455358833952238+0.890307998583444i</v>
      </c>
      <c r="E1899" s="41">
        <f>EXP(-(A1899-$A$1000)*'Med(2)'!$B$10)*$E$1000</f>
        <v>0.99999999999999256</v>
      </c>
      <c r="F1899" s="41" t="str">
        <f t="shared" si="215"/>
        <v>-0.195247383178717+0.980754025921815i</v>
      </c>
      <c r="G1899" s="41" t="str">
        <f>COMPLEX(COS(-$A1899*'Med(1)'!$B$11),SIN(-$A1899*'Med(1)'!$B$11))</f>
        <v>0.455358833952238-0.890307998583444i</v>
      </c>
      <c r="H1899" s="41"/>
      <c r="I1899" s="41"/>
      <c r="J1899" s="41"/>
      <c r="K1899" s="41"/>
      <c r="L1899" s="41">
        <f t="shared" si="216"/>
        <v>-5.1814573207214902E-4</v>
      </c>
      <c r="M1899" s="41"/>
      <c r="N1899" s="41"/>
    </row>
    <row r="1900" spans="1:14" x14ac:dyDescent="0.25">
      <c r="A1900" s="41">
        <f t="shared" si="218"/>
        <v>1.8979999999999397E-3</v>
      </c>
      <c r="B1900" s="41">
        <f t="shared" si="217"/>
        <v>-0.31791516480425802</v>
      </c>
      <c r="C1900" s="41" t="str">
        <f t="shared" si="219"/>
        <v>0.784265533184626+0.620425316584224i</v>
      </c>
      <c r="D1900" s="41" t="str">
        <f>COMPLEX(COS($A1900*'Med(1)'!$B$11),SIN($A1900*'Med(1)'!$B$11))</f>
        <v>0.397935301169599+0.917413481524585i</v>
      </c>
      <c r="E1900" s="41">
        <f>EXP(-(A1900-$A$1000)*'Med(2)'!$B$10)*$E$1000</f>
        <v>0.99999999999999256</v>
      </c>
      <c r="F1900" s="41" t="str">
        <f t="shared" si="215"/>
        <v>-0.257099608568764+0.966384908446822i</v>
      </c>
      <c r="G1900" s="41" t="str">
        <f>COMPLEX(COS(-$A1900*'Med(1)'!$B$11),SIN(-$A1900*'Med(1)'!$B$11))</f>
        <v>0.397935301169599-0.917413481524585i</v>
      </c>
      <c r="H1900" s="41"/>
      <c r="I1900" s="41"/>
      <c r="J1900" s="41"/>
      <c r="K1900" s="41"/>
      <c r="L1900" s="41">
        <f t="shared" si="216"/>
        <v>-6.8228860601623803E-4</v>
      </c>
      <c r="M1900" s="41"/>
      <c r="N1900" s="41"/>
    </row>
    <row r="1901" spans="1:14" x14ac:dyDescent="0.25">
      <c r="A1901" s="41">
        <f t="shared" si="218"/>
        <v>1.8989999999999396E-3</v>
      </c>
      <c r="B1901" s="41">
        <f t="shared" si="217"/>
        <v>-0.377448833265005</v>
      </c>
      <c r="C1901" s="41" t="str">
        <f t="shared" si="219"/>
        <v>0.784265533184626+0.620425316584224i</v>
      </c>
      <c r="D1901" s="41" t="str">
        <f>COMPLEX(COS($A1901*'Med(1)'!$B$11),SIN($A1901*'Med(1)'!$B$11))</f>
        <v>0.33890722587316+0.940819797969281i</v>
      </c>
      <c r="E1901" s="41">
        <f>EXP(-(A1901-$A$1000)*'Med(2)'!$B$10)*$E$1000</f>
        <v>0.99999999999999256</v>
      </c>
      <c r="F1901" s="41" t="str">
        <f t="shared" ref="F1901:F1964" si="220">IMPRODUCT(IMPRODUCT($C1901,IMPRODUCT($D1901,$E1901)),$R$998)</f>
        <v>-0.317915164804258+0.94811916339006i</v>
      </c>
      <c r="G1901" s="41" t="str">
        <f>COMPLEX(COS(-$A1901*'Med(1)'!$B$11),SIN(-$A1901*'Med(1)'!$B$11))</f>
        <v>0.33890722587316-0.940819797969281i</v>
      </c>
      <c r="H1901" s="41"/>
      <c r="I1901" s="41"/>
      <c r="J1901" s="41"/>
      <c r="K1901" s="41"/>
      <c r="L1901" s="41">
        <f t="shared" si="216"/>
        <v>-8.4368037677391098E-4</v>
      </c>
      <c r="M1901" s="41"/>
      <c r="N1901" s="41"/>
    </row>
    <row r="1902" spans="1:14" x14ac:dyDescent="0.25">
      <c r="A1902" s="41">
        <f t="shared" si="218"/>
        <v>1.8999999999999395E-3</v>
      </c>
      <c r="B1902" s="41">
        <f t="shared" si="217"/>
        <v>-0.43546056411936801</v>
      </c>
      <c r="C1902" s="41" t="str">
        <f t="shared" si="219"/>
        <v>0.784265533184626+0.620425316584224i</v>
      </c>
      <c r="D1902" s="41" t="str">
        <f>COMPLEX(COS($A1902*'Med(1)'!$B$11),SIN($A1902*'Med(1)'!$B$11))</f>
        <v>0.278512619257309+0.960432569686406i</v>
      </c>
      <c r="E1902" s="41">
        <f>EXP(-(A1902-$A$1000)*'Med(2)'!$B$10)*$E$1000</f>
        <v>0.99999999999999256</v>
      </c>
      <c r="F1902" s="41" t="str">
        <f t="shared" si="220"/>
        <v>-0.377448833265005+0.9260304413284i</v>
      </c>
      <c r="G1902" s="41" t="str">
        <f>COMPLEX(COS(-$A1902*'Med(1)'!$B$11),SIN(-$A1902*'Med(1)'!$B$11))</f>
        <v>0.278512619257309-0.960432569686406i</v>
      </c>
      <c r="H1902" s="41"/>
      <c r="I1902" s="41"/>
      <c r="J1902" s="41"/>
      <c r="K1902" s="41"/>
      <c r="L1902" s="41">
        <f t="shared" si="216"/>
        <v>-1.00167028539819E-3</v>
      </c>
      <c r="M1902" s="41"/>
      <c r="N1902" s="41"/>
    </row>
    <row r="1903" spans="1:14" x14ac:dyDescent="0.25">
      <c r="A1903" s="41">
        <f t="shared" si="218"/>
        <v>1.9009999999999394E-3</v>
      </c>
      <c r="B1903" s="41">
        <f t="shared" si="217"/>
        <v>-0.49171644424584898</v>
      </c>
      <c r="C1903" s="41" t="str">
        <f t="shared" si="219"/>
        <v>0.784265533184626+0.620425316584224i</v>
      </c>
      <c r="D1903" s="41" t="str">
        <f>COMPLEX(COS($A1903*'Med(1)'!$B$11),SIN($A1903*'Med(1)'!$B$11))</f>
        <v>0.216995002602101+0.976172714659508i</v>
      </c>
      <c r="E1903" s="41">
        <f>EXP(-(A1903-$A$1000)*'Med(2)'!$B$10)*$E$1000</f>
        <v>0.99999999999999256</v>
      </c>
      <c r="F1903" s="41" t="str">
        <f t="shared" si="220"/>
        <v>-0.435460564119368+0.900207807729319i</v>
      </c>
      <c r="G1903" s="41" t="str">
        <f>COMPLEX(COS(-$A1903*'Med(1)'!$B$11),SIN(-$A1903*'Med(1)'!$B$11))</f>
        <v>0.216995002602101-0.976172714659508i</v>
      </c>
      <c r="H1903" s="41"/>
      <c r="I1903" s="41"/>
      <c r="J1903" s="41"/>
      <c r="K1903" s="41"/>
      <c r="L1903" s="41">
        <f t="shared" si="216"/>
        <v>-1.15562128982621E-3</v>
      </c>
      <c r="M1903" s="41"/>
      <c r="N1903" s="41"/>
    </row>
    <row r="1904" spans="1:14" x14ac:dyDescent="0.25">
      <c r="A1904" s="41">
        <f t="shared" si="218"/>
        <v>1.9019999999999393E-3</v>
      </c>
      <c r="B1904" s="41">
        <f t="shared" si="217"/>
        <v>-0.54598964041035802</v>
      </c>
      <c r="C1904" s="41" t="str">
        <f t="shared" si="219"/>
        <v>0.784265533184626+0.620425316584224i</v>
      </c>
      <c r="D1904" s="41" t="str">
        <f>COMPLEX(COS($A1904*'Med(1)'!$B$11),SIN($A1904*'Med(1)'!$B$11))</f>
        <v>0.154602425354206+0.987976765958895i</v>
      </c>
      <c r="E1904" s="41">
        <f>EXP(-(A1904-$A$1000)*'Med(2)'!$B$10)*$E$1000</f>
        <v>0.99999999999999256</v>
      </c>
      <c r="F1904" s="41" t="str">
        <f t="shared" si="220"/>
        <v>-0.491716444245849+0.870755383823841i</v>
      </c>
      <c r="G1904" s="41" t="str">
        <f>COMPLEX(COS(-$A1904*'Med(1)'!$B$11),SIN(-$A1904*'Med(1)'!$B$11))</f>
        <v>0.154602425354206-0.987976765958895i</v>
      </c>
      <c r="H1904" s="41"/>
      <c r="I1904" s="41"/>
      <c r="J1904" s="41"/>
      <c r="K1904" s="41"/>
      <c r="L1904" s="41">
        <f t="shared" si="216"/>
        <v>-1.3049126335407499E-3</v>
      </c>
      <c r="M1904" s="41"/>
      <c r="N1904" s="41"/>
    </row>
    <row r="1905" spans="1:14" x14ac:dyDescent="0.25">
      <c r="A1905" s="41">
        <f t="shared" si="218"/>
        <v>1.9029999999999392E-3</v>
      </c>
      <c r="B1905" s="41">
        <f t="shared" si="217"/>
        <v>-0.59806131389628403</v>
      </c>
      <c r="C1905" s="41" t="str">
        <f t="shared" si="219"/>
        <v>0.784265533184626+0.620425316584224i</v>
      </c>
      <c r="D1905" s="41" t="str">
        <f>COMPLEX(COS($A1905*'Med(1)'!$B$11),SIN($A1905*'Med(1)'!$B$11))</f>
        <v>0.091586464949594+0.995797127651028i</v>
      </c>
      <c r="E1905" s="41">
        <f>EXP(-(A1905-$A$1000)*'Med(2)'!$B$10)*$E$1000</f>
        <v>0.99999999999999256</v>
      </c>
      <c r="F1905" s="41" t="str">
        <f t="shared" si="220"/>
        <v>-0.545989640410358+0.837791926772128i</v>
      </c>
      <c r="G1905" s="41" t="str">
        <f>COMPLEX(COS(-$A1905*'Med(1)'!$B$11),SIN(-$A1905*'Med(1)'!$B$11))</f>
        <v>0.091586464949594-0.995797127651028i</v>
      </c>
      <c r="H1905" s="41"/>
      <c r="I1905" s="41"/>
      <c r="J1905" s="41"/>
      <c r="K1905" s="41"/>
      <c r="L1905" s="41">
        <f t="shared" si="216"/>
        <v>-1.44894234856548E-3</v>
      </c>
      <c r="M1905" s="41"/>
      <c r="N1905" s="41"/>
    </row>
    <row r="1906" spans="1:14" x14ac:dyDescent="0.25">
      <c r="A1906" s="41">
        <f t="shared" si="218"/>
        <v>1.9039999999999392E-3</v>
      </c>
      <c r="B1906" s="41">
        <f t="shared" si="217"/>
        <v>-0.64772150289921904</v>
      </c>
      <c r="C1906" s="41" t="str">
        <f t="shared" si="219"/>
        <v>0.784265533184626+0.620425316584224i</v>
      </c>
      <c r="D1906" s="41" t="str">
        <f>COMPLEX(COS($A1906*'Med(1)'!$B$11),SIN($A1906*'Med(1)'!$B$11))</f>
        <v>0.0282012124106369+0.999602266713401i</v>
      </c>
      <c r="E1906" s="41">
        <f>EXP(-(A1906-$A$1000)*'Med(2)'!$B$10)*$E$1000</f>
        <v>0.99999999999999256</v>
      </c>
      <c r="F1906" s="41" t="str">
        <f t="shared" si="220"/>
        <v>-0.598061313896284+0.801450350814469i</v>
      </c>
      <c r="G1906" s="41" t="str">
        <f>COMPLEX(COS(-$A1906*'Med(1)'!$B$11),SIN(-$A1906*'Med(1)'!$B$11))</f>
        <v>0.0282012124106369-0.999602266713401i</v>
      </c>
      <c r="H1906" s="41"/>
      <c r="I1906" s="41"/>
      <c r="J1906" s="41"/>
      <c r="K1906" s="41"/>
      <c r="L1906" s="41">
        <f t="shared" si="216"/>
        <v>-1.58712968270194E-3</v>
      </c>
      <c r="M1906" s="41"/>
      <c r="N1906" s="41"/>
    </row>
    <row r="1907" spans="1:14" x14ac:dyDescent="0.25">
      <c r="A1907" s="41">
        <f t="shared" si="218"/>
        <v>1.9049999999999391E-3</v>
      </c>
      <c r="B1907" s="41">
        <f t="shared" si="217"/>
        <v>-0.69476996912851297</v>
      </c>
      <c r="C1907" s="41" t="str">
        <f t="shared" si="219"/>
        <v>0.784265533184626+0.620425316584224i</v>
      </c>
      <c r="D1907" s="41" t="str">
        <f>COMPLEX(COS($A1907*'Med(1)'!$B$11),SIN($A1907*'Med(1)'!$B$11))</f>
        <v>-0.0352977521918657+0.999376840181021i</v>
      </c>
      <c r="E1907" s="41">
        <f>EXP(-(A1907-$A$1000)*'Med(2)'!$B$10)*$E$1000</f>
        <v>0.99999999999999256</v>
      </c>
      <c r="F1907" s="41" t="str">
        <f t="shared" si="220"/>
        <v>-0.647721502899219+0.76187719133858i</v>
      </c>
      <c r="G1907" s="41" t="str">
        <f>COMPLEX(COS(-$A1907*'Med(1)'!$B$11),SIN(-$A1907*'Med(1)'!$B$11))</f>
        <v>-0.0352977521918657-0.999376840181021i</v>
      </c>
      <c r="H1907" s="41"/>
      <c r="I1907" s="41"/>
      <c r="J1907" s="41"/>
      <c r="K1907" s="41"/>
      <c r="L1907" s="41">
        <f t="shared" si="216"/>
        <v>-1.71891744122065E-3</v>
      </c>
      <c r="M1907" s="41"/>
      <c r="N1907" s="41"/>
    </row>
    <row r="1908" spans="1:14" x14ac:dyDescent="0.25">
      <c r="A1908" s="41">
        <f t="shared" si="218"/>
        <v>1.905999999999939E-3</v>
      </c>
      <c r="B1908" s="41">
        <f t="shared" si="217"/>
        <v>-0.73901700520193403</v>
      </c>
      <c r="C1908" s="41" t="str">
        <f t="shared" si="219"/>
        <v>0.784265533184626+0.620425316584224i</v>
      </c>
      <c r="D1908" s="41" t="str">
        <f>COMPLEX(COS($A1908*'Med(1)'!$B$11),SIN($A1908*'Med(1)'!$B$11))</f>
        <v>-0.0986543902808336+0.995121757011833i</v>
      </c>
      <c r="E1908" s="41">
        <f>EXP(-(A1908-$A$1000)*'Med(2)'!$B$10)*$E$1000</f>
        <v>0.99999999999999256</v>
      </c>
      <c r="F1908" s="41" t="str">
        <f t="shared" si="220"/>
        <v>-0.694769969128513+0.719232014024092i</v>
      </c>
      <c r="G1908" s="41" t="str">
        <f>COMPLEX(COS(-$A1908*'Med(1)'!$B$11),SIN(-$A1908*'Med(1)'!$B$11))</f>
        <v>-0.0986543902808336-0.995121757011833i</v>
      </c>
      <c r="H1908" s="41"/>
      <c r="I1908" s="41"/>
      <c r="J1908" s="41"/>
      <c r="K1908" s="41"/>
      <c r="L1908" s="41">
        <f t="shared" ref="L1908:L1971" si="221">IMREAL(IMDIV(F1908,$P$28))</f>
        <v>-1.84377423356462E-3</v>
      </c>
      <c r="M1908" s="41"/>
      <c r="N1908" s="41"/>
    </row>
    <row r="1909" spans="1:14" x14ac:dyDescent="0.25">
      <c r="A1909" s="41">
        <f t="shared" si="218"/>
        <v>1.9069999999999389E-3</v>
      </c>
      <c r="B1909" s="41">
        <f t="shared" si="217"/>
        <v>-0.78028419957801898</v>
      </c>
      <c r="C1909" s="41" t="str">
        <f t="shared" si="219"/>
        <v>0.784265533184626+0.620425316584224i</v>
      </c>
      <c r="D1909" s="41" t="str">
        <f>COMPLEX(COS($A1909*'Med(1)'!$B$11),SIN($A1909*'Med(1)'!$B$11))</f>
        <v>-0.161613237163746+0.986854174421659i</v>
      </c>
      <c r="E1909" s="41">
        <f>EXP(-(A1909-$A$1000)*'Med(2)'!$B$10)*$E$1000</f>
        <v>0.99999999999999256</v>
      </c>
      <c r="F1909" s="41" t="str">
        <f t="shared" si="220"/>
        <v>-0.739017005201934+0.673686771446753i</v>
      </c>
      <c r="G1909" s="41" t="str">
        <f>COMPLEX(COS(-$A1909*'Med(1)'!$B$11),SIN(-$A1909*'Med(1)'!$B$11))</f>
        <v>-0.161613237163746-0.986854174421659i</v>
      </c>
      <c r="H1909" s="41"/>
      <c r="I1909" s="41"/>
      <c r="J1909" s="41"/>
      <c r="K1909" s="41"/>
      <c r="L1909" s="41">
        <f t="shared" si="221"/>
        <v>-1.9611966160059799E-3</v>
      </c>
      <c r="M1909" s="41"/>
      <c r="N1909" s="41"/>
    </row>
    <row r="1910" spans="1:14" x14ac:dyDescent="0.25">
      <c r="A1910" s="41">
        <f t="shared" si="218"/>
        <v>1.9079999999999388E-3</v>
      </c>
      <c r="B1910" s="41">
        <f t="shared" si="217"/>
        <v>-0.81840515594156904</v>
      </c>
      <c r="C1910" s="41" t="str">
        <f t="shared" si="219"/>
        <v>0.784265533184626+0.620425316584224i</v>
      </c>
      <c r="D1910" s="41" t="str">
        <f>COMPLEX(COS($A1910*'Med(1)'!$B$11),SIN($A1910*'Med(1)'!$B$11))</f>
        <v>-0.223920432109623+0.974607428703393i</v>
      </c>
      <c r="E1910" s="41">
        <f>EXP(-(A1910-$A$1000)*'Med(2)'!$B$10)*$E$1000</f>
        <v>0.99999999999999256</v>
      </c>
      <c r="F1910" s="41" t="str">
        <f t="shared" si="220"/>
        <v>-0.780284199578019+0.62542510973647i</v>
      </c>
      <c r="G1910" s="41" t="str">
        <f>COMPLEX(COS(-$A1910*'Med(1)'!$B$11),SIN(-$A1910*'Med(1)'!$B$11))</f>
        <v>-0.223920432109623-0.974607428703393i</v>
      </c>
      <c r="H1910" s="41"/>
      <c r="I1910" s="41"/>
      <c r="J1910" s="41"/>
      <c r="K1910" s="41"/>
      <c r="L1910" s="41">
        <f t="shared" si="221"/>
        <v>-2.0707111216164802E-3</v>
      </c>
      <c r="M1910" s="41"/>
      <c r="N1910" s="41"/>
    </row>
    <row r="1911" spans="1:14" x14ac:dyDescent="0.25">
      <c r="A1911" s="41">
        <f t="shared" si="218"/>
        <v>1.9089999999999387E-3</v>
      </c>
      <c r="B1911" s="41">
        <f t="shared" si="217"/>
        <v>-0.85322616414178098</v>
      </c>
      <c r="C1911" s="41" t="str">
        <f t="shared" si="219"/>
        <v>0.784265533184626+0.620425316584224i</v>
      </c>
      <c r="D1911" s="41" t="str">
        <f>COMPLEX(COS($A1911*'Med(1)'!$B$11),SIN($A1911*'Med(1)'!$B$11))</f>
        <v>-0.285324741958419+0.958430900809423i</v>
      </c>
      <c r="E1911" s="41">
        <f>EXP(-(A1911-$A$1000)*'Med(2)'!$B$10)*$E$1000</f>
        <v>0.99999999999999256</v>
      </c>
      <c r="F1911" s="41" t="str">
        <f t="shared" si="220"/>
        <v>-0.818405155941569+0.574641628085055i</v>
      </c>
      <c r="G1911" s="41" t="str">
        <f>COMPLEX(COS(-$A1911*'Med(1)'!$B$11),SIN(-$A1911*'Med(1)'!$B$11))</f>
        <v>-0.285324741958419-0.958430900809423i</v>
      </c>
      <c r="H1911" s="41"/>
      <c r="I1911" s="41"/>
      <c r="J1911" s="41"/>
      <c r="K1911" s="41"/>
      <c r="L1911" s="41">
        <f t="shared" si="221"/>
        <v>-2.17187616936619E-3</v>
      </c>
      <c r="M1911" s="41"/>
      <c r="N1911" s="41"/>
    </row>
    <row r="1912" spans="1:14" x14ac:dyDescent="0.25">
      <c r="A1912" s="41">
        <f t="shared" si="218"/>
        <v>1.9099999999999387E-3</v>
      </c>
      <c r="B1912" s="41">
        <f t="shared" si="217"/>
        <v>-0.88460681997761403</v>
      </c>
      <c r="C1912" s="41" t="str">
        <f t="shared" si="219"/>
        <v>0.784265533184626+0.620425316584224i</v>
      </c>
      <c r="D1912" s="41" t="str">
        <f>COMPLEX(COS($A1912*'Med(1)'!$B$11),SIN($A1912*'Med(1)'!$B$11))</f>
        <v>-0.34557857413568+0.93838981723927i</v>
      </c>
      <c r="E1912" s="41">
        <f>EXP(-(A1912-$A$1000)*'Med(2)'!$B$10)*$E$1000</f>
        <v>0.99999999999999256</v>
      </c>
      <c r="F1912" s="41" t="str">
        <f t="shared" si="220"/>
        <v>-0.853226164141781+0.521541094089322i</v>
      </c>
      <c r="G1912" s="41" t="str">
        <f>COMPLEX(COS(-$A1912*'Med(1)'!$B$11),SIN(-$A1912*'Med(1)'!$B$11))</f>
        <v>-0.34557857413568-0.93838981723927i</v>
      </c>
      <c r="H1912" s="41"/>
      <c r="I1912" s="41"/>
      <c r="J1912" s="41"/>
      <c r="K1912" s="41"/>
      <c r="L1912" s="41">
        <f t="shared" si="221"/>
        <v>-2.2642838446530599E-3</v>
      </c>
      <c r="M1912" s="41"/>
      <c r="N1912" s="41"/>
    </row>
    <row r="1913" spans="1:14" x14ac:dyDescent="0.25">
      <c r="A1913" s="41">
        <f t="shared" si="218"/>
        <v>1.9109999999999386E-3</v>
      </c>
      <c r="B1913" s="41">
        <f t="shared" si="217"/>
        <v>-0.91242059133126496</v>
      </c>
      <c r="C1913" s="41" t="str">
        <f t="shared" si="219"/>
        <v>0.784265533184626+0.620425316584224i</v>
      </c>
      <c r="D1913" s="41" t="str">
        <f>COMPLEX(COS($A1913*'Med(1)'!$B$11),SIN($A1913*'Med(1)'!$B$11))</f>
        <v>-0.404438974987738+0.914564987035294i</v>
      </c>
      <c r="E1913" s="41">
        <f>EXP(-(A1913-$A$1000)*'Med(2)'!$B$10)*$E$1000</f>
        <v>0.99999999999999256</v>
      </c>
      <c r="F1913" s="41" t="str">
        <f t="shared" si="220"/>
        <v>-0.884606819977614+0.466337618093455i</v>
      </c>
      <c r="G1913" s="41" t="str">
        <f>COMPLEX(COS(-$A1913*'Med(1)'!$B$11),SIN(-$A1913*'Med(1)'!$B$11))</f>
        <v>-0.404438974987738-0.914564987035294i</v>
      </c>
      <c r="H1913" s="41"/>
      <c r="I1913" s="41"/>
      <c r="J1913" s="41"/>
      <c r="K1913" s="41"/>
      <c r="L1913" s="41">
        <f t="shared" si="221"/>
        <v>-2.3475615440836299E-3</v>
      </c>
      <c r="M1913" s="41"/>
      <c r="N1913" s="41"/>
    </row>
    <row r="1914" spans="1:14" x14ac:dyDescent="0.25">
      <c r="A1914" s="41">
        <f t="shared" si="218"/>
        <v>1.9119999999999385E-3</v>
      </c>
      <c r="B1914" s="41">
        <f t="shared" si="217"/>
        <v>-0.93655532836713895</v>
      </c>
      <c r="C1914" s="41" t="str">
        <f t="shared" si="219"/>
        <v>0.784265533184626+0.620425316584224i</v>
      </c>
      <c r="D1914" s="41" t="str">
        <f>COMPLEX(COS($A1914*'Med(1)'!$B$11),SIN($A1914*'Med(1)'!$B$11))</f>
        <v>-0.461668609411928+0.887052475946974i</v>
      </c>
      <c r="E1914" s="41">
        <f>EXP(-(A1914-$A$1000)*'Med(2)'!$B$10)*$E$1000</f>
        <v>0.99999999999999256</v>
      </c>
      <c r="F1914" s="41" t="str">
        <f t="shared" si="220"/>
        <v>-0.912420591331265+0.409253789859899i</v>
      </c>
      <c r="G1914" s="41" t="str">
        <f>COMPLEX(COS(-$A1914*'Med(1)'!$B$11),SIN(-$A1914*'Med(1)'!$B$11))</f>
        <v>-0.461668609411928-0.887052475946974i</v>
      </c>
      <c r="H1914" s="41"/>
      <c r="I1914" s="41"/>
      <c r="J1914" s="41"/>
      <c r="K1914" s="41"/>
      <c r="L1914" s="41">
        <f t="shared" si="221"/>
        <v>-2.4213734778729401E-3</v>
      </c>
      <c r="M1914" s="41"/>
      <c r="N1914" s="41"/>
    </row>
    <row r="1915" spans="1:14" x14ac:dyDescent="0.25">
      <c r="A1915" s="41">
        <f t="shared" si="218"/>
        <v>1.9129999999999384E-3</v>
      </c>
      <c r="B1915" s="41">
        <f t="shared" si="217"/>
        <v>-0.95691371573895001</v>
      </c>
      <c r="C1915" s="41" t="str">
        <f t="shared" si="219"/>
        <v>0.784265533184626+0.620425316584224i</v>
      </c>
      <c r="D1915" s="41" t="str">
        <f>COMPLEX(COS($A1915*'Med(1)'!$B$11),SIN($A1915*'Med(1)'!$B$11))</f>
        <v>-0.517036717831988+0.855963219077505i</v>
      </c>
      <c r="E1915" s="41">
        <f>EXP(-(A1915-$A$1000)*'Med(2)'!$B$10)*$E$1000</f>
        <v>0.99999999999999256</v>
      </c>
      <c r="F1915" s="41" t="str">
        <f t="shared" si="220"/>
        <v>-0.936555328367139+0.350519781049667i</v>
      </c>
      <c r="G1915" s="41" t="str">
        <f>COMPLEX(COS(-$A1915*'Med(1)'!$B$11),SIN(-$A1915*'Med(1)'!$B$11))</f>
        <v>-0.517036717831988-0.855963219077505i</v>
      </c>
      <c r="H1915" s="41"/>
      <c r="I1915" s="41"/>
      <c r="J1915" s="41"/>
      <c r="K1915" s="41"/>
      <c r="L1915" s="41">
        <f t="shared" si="221"/>
        <v>-2.48542202380595E-3</v>
      </c>
      <c r="M1915" s="41"/>
      <c r="N1915" s="41"/>
    </row>
    <row r="1916" spans="1:14" x14ac:dyDescent="0.25">
      <c r="A1916" s="41">
        <f t="shared" si="218"/>
        <v>1.9139999999999383E-3</v>
      </c>
      <c r="B1916" s="41">
        <f t="shared" si="217"/>
        <v>-0.97341366498167503</v>
      </c>
      <c r="C1916" s="41" t="str">
        <f t="shared" si="219"/>
        <v>0.784265533184626+0.620425316584224i</v>
      </c>
      <c r="D1916" s="41" t="str">
        <f>COMPLEX(COS($A1916*'Med(1)'!$B$11),SIN($A1916*'Med(1)'!$B$11))</f>
        <v>-0.570320046659691+0.821422573574703i</v>
      </c>
      <c r="E1916" s="41">
        <f>EXP(-(A1916-$A$1000)*'Med(2)'!$B$10)*$E$1000</f>
        <v>0.99999999999999256</v>
      </c>
      <c r="F1916" s="41" t="str">
        <f t="shared" si="220"/>
        <v>-0.95691371573895+0.290372417131282i</v>
      </c>
      <c r="G1916" s="41" t="str">
        <f>COMPLEX(COS(-$A1916*'Med(1)'!$B$11),SIN(-$A1916*'Med(1)'!$B$11))</f>
        <v>-0.570320046659691-0.821422573574703i</v>
      </c>
      <c r="H1916" s="41"/>
      <c r="I1916" s="41"/>
      <c r="J1916" s="41"/>
      <c r="K1916" s="41"/>
      <c r="L1916" s="41">
        <f t="shared" si="221"/>
        <v>-2.5394489273005802E-3</v>
      </c>
      <c r="M1916" s="41"/>
      <c r="N1916" s="41"/>
    </row>
    <row r="1917" spans="1:14" x14ac:dyDescent="0.25">
      <c r="A1917" s="41">
        <f t="shared" si="218"/>
        <v>1.9149999999999382E-3</v>
      </c>
      <c r="B1917" s="41">
        <f t="shared" si="217"/>
        <v>-0.98598864550615695</v>
      </c>
      <c r="C1917" s="41" t="str">
        <f t="shared" si="219"/>
        <v>0.784265533184626+0.620425316584224i</v>
      </c>
      <c r="D1917" s="41" t="str">
        <f>COMPLEX(COS($A1917*'Med(1)'!$B$11),SIN($A1917*'Med(1)'!$B$11))</f>
        <v>-0.621303748491125+0.78356981316975i</v>
      </c>
      <c r="E1917" s="41">
        <f>EXP(-(A1917-$A$1000)*'Med(2)'!$B$10)*$E$1000</f>
        <v>0.99999999999999256</v>
      </c>
      <c r="F1917" s="41" t="str">
        <f t="shared" si="220"/>
        <v>-0.973413664981675+0.229054222460379i</v>
      </c>
      <c r="G1917" s="41" t="str">
        <f>COMPLEX(COS(-$A1917*'Med(1)'!$B$11),SIN(-$A1917*'Med(1)'!$B$11))</f>
        <v>-0.621303748491125-0.78356981316975i</v>
      </c>
      <c r="H1917" s="41"/>
      <c r="I1917" s="41"/>
      <c r="J1917" s="41"/>
      <c r="K1917" s="41"/>
      <c r="L1917" s="41">
        <f t="shared" si="221"/>
        <v>-2.5832363427339502E-3</v>
      </c>
      <c r="M1917" s="41"/>
      <c r="N1917" s="41"/>
    </row>
    <row r="1918" spans="1:14" x14ac:dyDescent="0.25">
      <c r="A1918" s="41">
        <f t="shared" si="218"/>
        <v>1.9159999999999382E-3</v>
      </c>
      <c r="B1918" s="41">
        <f t="shared" si="217"/>
        <v>-0.994587952861683</v>
      </c>
      <c r="C1918" s="41" t="str">
        <f t="shared" si="219"/>
        <v>0.784265533184626+0.620425316584224i</v>
      </c>
      <c r="D1918" s="41" t="str">
        <f>COMPLEX(COS($A1918*'Med(1)'!$B$11),SIN($A1918*'Med(1)'!$B$11))</f>
        <v>-0.669782248407819+0.742557566601922i</v>
      </c>
      <c r="E1918" s="41">
        <f>EXP(-(A1918-$A$1000)*'Med(2)'!$B$10)*$E$1000</f>
        <v>0.99999999999999256</v>
      </c>
      <c r="F1918" s="41" t="str">
        <f t="shared" si="220"/>
        <v>-0.985988645506157+0.166812442380419i</v>
      </c>
      <c r="G1918" s="41" t="str">
        <f>COMPLEX(COS(-$A1918*'Med(1)'!$B$11),SIN(-$A1918*'Med(1)'!$B$11))</f>
        <v>-0.669782248407819-0.742557566601922i</v>
      </c>
      <c r="H1918" s="41"/>
      <c r="I1918" s="41"/>
      <c r="J1918" s="41"/>
      <c r="K1918" s="41"/>
      <c r="L1918" s="41">
        <f t="shared" si="221"/>
        <v>-2.61660771183285E-3</v>
      </c>
      <c r="M1918" s="41"/>
      <c r="N1918" s="41"/>
    </row>
    <row r="1919" spans="1:14" x14ac:dyDescent="0.25">
      <c r="A1919" s="41">
        <f t="shared" si="218"/>
        <v>1.9169999999999381E-3</v>
      </c>
      <c r="B1919" s="41">
        <f t="shared" si="217"/>
        <v>-0.99917691318494095</v>
      </c>
      <c r="C1919" s="41" t="str">
        <f t="shared" si="219"/>
        <v>0.784265533184626+0.620425316584224i</v>
      </c>
      <c r="D1919" s="41" t="str">
        <f>COMPLEX(COS($A1919*'Med(1)'!$B$11),SIN($A1919*'Med(1)'!$B$11))</f>
        <v>-0.715560072889574+0.698551202193703i</v>
      </c>
      <c r="E1919" s="41">
        <f>EXP(-(A1919-$A$1000)*'Med(2)'!$B$10)*$E$1000</f>
        <v>0.99999999999999256</v>
      </c>
      <c r="F1919" s="41" t="str">
        <f t="shared" si="220"/>
        <v>-0.994587952861683+0.103898046287661i</v>
      </c>
      <c r="G1919" s="41" t="str">
        <f>COMPLEX(COS(-$A1919*'Med(1)'!$B$11),SIN(-$A1919*'Med(1)'!$B$11))</f>
        <v>-0.715560072889574-0.698551202193703i</v>
      </c>
      <c r="H1919" s="41"/>
      <c r="I1919" s="41"/>
      <c r="J1919" s="41"/>
      <c r="K1919" s="41"/>
      <c r="L1919" s="41">
        <f t="shared" si="221"/>
        <v>-2.6394284755865099E-3</v>
      </c>
      <c r="M1919" s="41"/>
      <c r="N1919" s="41"/>
    </row>
    <row r="1920" spans="1:14" x14ac:dyDescent="0.25">
      <c r="A1920" s="41">
        <f t="shared" si="218"/>
        <v>1.917999999999938E-3</v>
      </c>
      <c r="B1920" s="41">
        <f t="shared" si="217"/>
        <v>-0.99973702301089495</v>
      </c>
      <c r="C1920" s="41" t="str">
        <f t="shared" si="219"/>
        <v>0.784265533184626+0.620425316584224i</v>
      </c>
      <c r="D1920" s="41" t="str">
        <f>COMPLEX(COS($A1920*'Med(1)'!$B$11),SIN($A1920*'Med(1)'!$B$11))</f>
        <v>-0.758452637996867+0.651728161057655i</v>
      </c>
      <c r="E1920" s="41">
        <f>EXP(-(A1920-$A$1000)*'Med(2)'!$B$10)*$E$1000</f>
        <v>0.99999999999999256</v>
      </c>
      <c r="F1920" s="41" t="str">
        <f t="shared" si="220"/>
        <v>-0.999176913184941+0.0405647156799714i</v>
      </c>
      <c r="G1920" s="41" t="str">
        <f>COMPLEX(COS(-$A1920*'Med(1)'!$B$11),SIN(-$A1920*'Med(1)'!$B$11))</f>
        <v>-0.758452637996867-0.651728161057655i</v>
      </c>
      <c r="H1920" s="41"/>
      <c r="I1920" s="41"/>
      <c r="J1920" s="41"/>
      <c r="K1920" s="41"/>
      <c r="L1920" s="41">
        <f t="shared" si="221"/>
        <v>-2.65160661681142E-3</v>
      </c>
      <c r="M1920" s="41"/>
      <c r="N1920" s="41"/>
    </row>
    <row r="1921" spans="1:14" x14ac:dyDescent="0.25">
      <c r="A1921" s="41">
        <f t="shared" si="218"/>
        <v>1.9189999999999379E-3</v>
      </c>
      <c r="B1921" s="41">
        <f t="shared" si="217"/>
        <v>-0.99626602388188401</v>
      </c>
      <c r="C1921" s="41" t="str">
        <f t="shared" si="219"/>
        <v>0.784265533184626+0.620425316584224i</v>
      </c>
      <c r="D1921" s="41" t="str">
        <f>COMPLEX(COS($A1921*'Med(1)'!$B$11),SIN($A1921*'Med(1)'!$B$11))</f>
        <v>-0.7982869936445+0.602277241623844i</v>
      </c>
      <c r="E1921" s="41">
        <f>EXP(-(A1921-$A$1000)*'Med(2)'!$B$10)*$E$1000</f>
        <v>0.99999999999999256</v>
      </c>
      <c r="F1921" s="41" t="str">
        <f t="shared" si="220"/>
        <v>-0.999737023010895-0.0229321787298669i</v>
      </c>
      <c r="G1921" s="41" t="str">
        <f>COMPLEX(COS(-$A1921*'Med(1)'!$B$11),SIN(-$A1921*'Med(1)'!$B$11))</f>
        <v>-0.7982869936445-0.602277241623844i</v>
      </c>
      <c r="H1921" s="41"/>
      <c r="I1921" s="41"/>
      <c r="J1921" s="41"/>
      <c r="K1921" s="41"/>
      <c r="L1921" s="41">
        <f t="shared" si="221"/>
        <v>-2.6530930311801301E-3</v>
      </c>
      <c r="M1921" s="41"/>
      <c r="N1921" s="41"/>
    </row>
    <row r="1922" spans="1:14" x14ac:dyDescent="0.25">
      <c r="A1922" s="41">
        <f t="shared" si="218"/>
        <v>1.9199999999999378E-3</v>
      </c>
      <c r="B1922" s="41">
        <f t="shared" ref="B1922:B1985" si="222">IMREAL(F1923)</f>
        <v>-0.98877791145411698</v>
      </c>
      <c r="C1922" s="41" t="str">
        <f t="shared" si="219"/>
        <v>0.784265533184626+0.620425316584224i</v>
      </c>
      <c r="D1922" s="41" t="str">
        <f>COMPLEX(COS($A1922*'Med(1)'!$B$11),SIN($A1922*'Med(1)'!$B$11))</f>
        <v>-0.834902520965647+0.550397838372578i</v>
      </c>
      <c r="E1922" s="41">
        <f>EXP(-(A1922-$A$1000)*'Med(2)'!$B$10)*$E$1000</f>
        <v>0.99999999999999256</v>
      </c>
      <c r="F1922" s="41" t="str">
        <f t="shared" si="220"/>
        <v>-0.996266023881884-0.086336606712142i</v>
      </c>
      <c r="G1922" s="41" t="str">
        <f>COMPLEX(COS(-$A1922*'Med(1)'!$B$11),SIN(-$A1922*'Med(1)'!$B$11))</f>
        <v>-0.834902520965647-0.550397838372578i</v>
      </c>
      <c r="H1922" s="41"/>
      <c r="I1922" s="41"/>
      <c r="J1922" s="41"/>
      <c r="K1922" s="41"/>
      <c r="L1922" s="41">
        <f t="shared" si="221"/>
        <v>-2.64388172521821E-3</v>
      </c>
      <c r="M1922" s="41"/>
      <c r="N1922" s="41"/>
    </row>
    <row r="1923" spans="1:14" x14ac:dyDescent="0.25">
      <c r="A1923" s="41">
        <f t="shared" ref="A1923:A1986" si="223">A1922+$O$3</f>
        <v>1.9209999999999377E-3</v>
      </c>
      <c r="B1923" s="41">
        <f t="shared" si="222"/>
        <v>-0.97730287906480895</v>
      </c>
      <c r="C1923" s="41" t="str">
        <f t="shared" si="219"/>
        <v>0.784265533184626+0.620425316584224i</v>
      </c>
      <c r="D1923" s="41" t="str">
        <f>COMPLEX(COS($A1923*'Med(1)'!$B$11),SIN($A1923*'Med(1)'!$B$11))</f>
        <v>-0.868151579954294+0.496299137842151i</v>
      </c>
      <c r="E1923" s="41">
        <f>EXP(-(A1923-$A$1000)*'Med(2)'!$B$10)*$E$1000</f>
        <v>0.99999999999999256</v>
      </c>
      <c r="F1923" s="41" t="str">
        <f t="shared" si="220"/>
        <v>-0.988777911454117-0.149392910877392i</v>
      </c>
      <c r="G1923" s="41" t="str">
        <f>COMPLEX(COS(-$A1923*'Med(1)'!$B$11),SIN(-$A1923*'Med(1)'!$B$11))</f>
        <v>-0.868151579954294-0.496299137842151i</v>
      </c>
      <c r="H1923" s="41"/>
      <c r="I1923" s="41"/>
      <c r="J1923" s="41"/>
      <c r="K1923" s="41"/>
      <c r="L1923" s="41">
        <f t="shared" si="221"/>
        <v>-2.6240098404709902E-3</v>
      </c>
      <c r="M1923" s="41"/>
      <c r="N1923" s="41"/>
    </row>
    <row r="1924" spans="1:14" x14ac:dyDescent="0.25">
      <c r="A1924" s="41">
        <f t="shared" si="223"/>
        <v>1.9219999999999376E-3</v>
      </c>
      <c r="B1924" s="41">
        <f t="shared" si="222"/>
        <v>-0.96188719598754002</v>
      </c>
      <c r="C1924" s="41" t="str">
        <f t="shared" si="219"/>
        <v>0.784265533184626+0.620425316584224i</v>
      </c>
      <c r="D1924" s="41" t="str">
        <f>COMPLEX(COS($A1924*'Med(1)'!$B$11),SIN($A1924*'Med(1)'!$B$11))</f>
        <v>-0.897900104774786+0.440199275153228i</v>
      </c>
      <c r="E1924" s="41">
        <f>EXP(-(A1924-$A$1000)*'Med(2)'!$B$10)*$E$1000</f>
        <v>0.99999999999999256</v>
      </c>
      <c r="F1924" s="41" t="str">
        <f t="shared" si="220"/>
        <v>-0.977302879064809-0.21184683753037i</v>
      </c>
      <c r="G1924" s="41" t="str">
        <f>COMPLEX(COS(-$A1924*'Med(1)'!$B$11),SIN(-$A1924*'Med(1)'!$B$11))</f>
        <v>-0.897900104774786-0.440199275153228i</v>
      </c>
      <c r="H1924" s="41"/>
      <c r="I1924" s="41"/>
      <c r="J1924" s="41"/>
      <c r="K1924" s="41"/>
      <c r="L1924" s="41">
        <f t="shared" si="221"/>
        <v>-2.5935575037425301E-3</v>
      </c>
      <c r="M1924" s="41"/>
      <c r="N1924" s="41"/>
    </row>
    <row r="1925" spans="1:14" x14ac:dyDescent="0.25">
      <c r="A1925" s="41">
        <f t="shared" si="223"/>
        <v>1.9229999999999376E-3</v>
      </c>
      <c r="B1925" s="41">
        <f t="shared" si="222"/>
        <v>-0.94259302086670105</v>
      </c>
      <c r="C1925" s="41" t="str">
        <f t="shared" si="219"/>
        <v>0.784265533184626+0.620425316584224i</v>
      </c>
      <c r="D1925" s="41" t="str">
        <f>COMPLEX(COS($A1925*'Med(1)'!$B$11),SIN($A1925*'Med(1)'!$B$11))</f>
        <v>-0.924028144337946+0.382324454451153i</v>
      </c>
      <c r="E1925" s="41">
        <f>EXP(-(A1925-$A$1000)*'Med(2)'!$B$10)*$E$1000</f>
        <v>0.99999999999999256</v>
      </c>
      <c r="F1925" s="41" t="str">
        <f t="shared" si="220"/>
        <v>-0.96188719598754-0.273446561863946i</v>
      </c>
      <c r="G1925" s="41" t="str">
        <f>COMPLEX(COS(-$A1925*'Med(1)'!$B$11),SIN(-$A1925*'Med(1)'!$B$11))</f>
        <v>-0.924028144337946-0.382324454451153i</v>
      </c>
      <c r="H1925" s="41"/>
      <c r="I1925" s="41"/>
      <c r="J1925" s="41"/>
      <c r="K1925" s="41"/>
      <c r="L1925" s="41">
        <f t="shared" si="221"/>
        <v>-2.55264750401079E-3</v>
      </c>
      <c r="M1925" s="41"/>
      <c r="N1925" s="41"/>
    </row>
    <row r="1926" spans="1:14" x14ac:dyDescent="0.25">
      <c r="A1926" s="41">
        <f t="shared" si="223"/>
        <v>1.9239999999999375E-3</v>
      </c>
      <c r="B1926" s="41">
        <f t="shared" si="222"/>
        <v>-0.91949815108331501</v>
      </c>
      <c r="C1926" s="41" t="str">
        <f t="shared" si="219"/>
        <v>0.784265533184626+0.620425316584224i</v>
      </c>
      <c r="D1926" s="41" t="str">
        <f>COMPLEX(COS($A1926*'Med(1)'!$B$11),SIN($A1926*'Med(1)'!$B$11))</f>
        <v>-0.946430345964184+0.322908036812518i</v>
      </c>
      <c r="E1926" s="41">
        <f>EXP(-(A1926-$A$1000)*'Med(2)'!$B$10)*$E$1000</f>
        <v>0.99999999999999256</v>
      </c>
      <c r="F1926" s="41" t="str">
        <f t="shared" si="220"/>
        <v>-0.942593020866701-0.333943703359372i</v>
      </c>
      <c r="G1926" s="41" t="str">
        <f>COMPLEX(COS(-$A1926*'Med(1)'!$B$11),SIN(-$A1926*'Med(1)'!$B$11))</f>
        <v>-0.946430345964184-0.322908036812518i</v>
      </c>
      <c r="H1926" s="41"/>
      <c r="I1926" s="41"/>
      <c r="J1926" s="41"/>
      <c r="K1926" s="41"/>
      <c r="L1926" s="41">
        <f t="shared" si="221"/>
        <v>-2.5014447973216798E-3</v>
      </c>
      <c r="M1926" s="41"/>
      <c r="N1926" s="41"/>
    </row>
    <row r="1927" spans="1:14" x14ac:dyDescent="0.25">
      <c r="A1927" s="41">
        <f t="shared" si="223"/>
        <v>1.9249999999999374E-3</v>
      </c>
      <c r="B1927" s="41">
        <f t="shared" si="222"/>
        <v>-0.89269570906284601</v>
      </c>
      <c r="C1927" s="41" t="str">
        <f t="shared" si="219"/>
        <v>0.784265533184626+0.620425316584224i</v>
      </c>
      <c r="D1927" s="41" t="str">
        <f>COMPLEX(COS($A1927*'Med(1)'!$B$11),SIN($A1927*'Med(1)'!$B$11))</f>
        <v>-0.965016380183346+0.262189599293777i</v>
      </c>
      <c r="E1927" s="41">
        <f>EXP(-(A1927-$A$1000)*'Med(2)'!$B$10)*$E$1000</f>
        <v>0.99999999999999256</v>
      </c>
      <c r="F1927" s="41" t="str">
        <f t="shared" si="220"/>
        <v>-0.919498151083315-0.393094327298614i</v>
      </c>
      <c r="G1927" s="41" t="str">
        <f>COMPLEX(COS(-$A1927*'Med(1)'!$B$11),SIN(-$A1927*'Med(1)'!$B$11))</f>
        <v>-0.965016380183346-0.262189599293777i</v>
      </c>
      <c r="H1927" s="41"/>
      <c r="I1927" s="41"/>
      <c r="J1927" s="41"/>
      <c r="K1927" s="41"/>
      <c r="L1927" s="41">
        <f t="shared" si="221"/>
        <v>-2.4401558416583401E-3</v>
      </c>
      <c r="M1927" s="41"/>
      <c r="N1927" s="41"/>
    </row>
    <row r="1928" spans="1:14" x14ac:dyDescent="0.25">
      <c r="A1928" s="41">
        <f t="shared" si="223"/>
        <v>1.9259999999999373E-3</v>
      </c>
      <c r="B1928" s="41">
        <f t="shared" si="222"/>
        <v>-0.86229376678977898</v>
      </c>
      <c r="C1928" s="41" t="str">
        <f t="shared" si="219"/>
        <v>0.784265533184626+0.620425316584224i</v>
      </c>
      <c r="D1928" s="41" t="str">
        <f>COMPLEX(COS($A1928*'Med(1)'!$B$11),SIN($A1928*'Med(1)'!$B$11))</f>
        <v>-0.979711304958415+0.200413968916042i</v>
      </c>
      <c r="E1928" s="41">
        <f>EXP(-(A1928-$A$1000)*'Med(2)'!$B$10)*$E$1000</f>
        <v>0.99999999999999245</v>
      </c>
      <c r="F1928" s="41" t="str">
        <f t="shared" si="220"/>
        <v>-0.892695709062846-0.450659928350378i</v>
      </c>
      <c r="G1928" s="41" t="str">
        <f>COMPLEX(COS(-$A1928*'Med(1)'!$B$11),SIN(-$A1928*'Med(1)'!$B$11))</f>
        <v>-0.979711304958415-0.200413968916042i</v>
      </c>
      <c r="H1928" s="41"/>
      <c r="I1928" s="41"/>
      <c r="J1928" s="41"/>
      <c r="K1928" s="41"/>
      <c r="L1928" s="41">
        <f t="shared" si="221"/>
        <v>-2.3690277644676499E-3</v>
      </c>
      <c r="M1928" s="41"/>
      <c r="N1928" s="41"/>
    </row>
    <row r="1929" spans="1:14" x14ac:dyDescent="0.25">
      <c r="A1929" s="41">
        <f t="shared" si="223"/>
        <v>1.9269999999999372E-3</v>
      </c>
      <c r="B1929" s="41">
        <f t="shared" si="222"/>
        <v>-0.82841491004309498</v>
      </c>
      <c r="C1929" s="41" t="str">
        <f t="shared" si="219"/>
        <v>0.784265533184626+0.620425316584224i</v>
      </c>
      <c r="D1929" s="41" t="str">
        <f>COMPLEX(COS($A1929*'Med(1)'!$B$11),SIN($A1929*'Med(1)'!$B$11))</f>
        <v>-0.990455867864516+0.137830235481002i</v>
      </c>
      <c r="E1929" s="41">
        <f>EXP(-(A1929-$A$1000)*'Med(2)'!$B$10)*$E$1000</f>
        <v>0.99999999999999245</v>
      </c>
      <c r="F1929" s="41" t="str">
        <f t="shared" si="220"/>
        <v>-0.862293766789779-0.50640839226407i</v>
      </c>
      <c r="G1929" s="41" t="str">
        <f>COMPLEX(COS(-$A1929*'Med(1)'!$B$11),SIN(-$A1929*'Med(1)'!$B$11))</f>
        <v>-0.990455867864516-0.137830235481002i</v>
      </c>
      <c r="H1929" s="41"/>
      <c r="I1929" s="41"/>
      <c r="J1929" s="41"/>
      <c r="K1929" s="41"/>
      <c r="L1929" s="41">
        <f t="shared" si="221"/>
        <v>-2.2883473662004199E-3</v>
      </c>
      <c r="M1929" s="41"/>
      <c r="N1929" s="41"/>
    </row>
    <row r="1930" spans="1:14" x14ac:dyDescent="0.25">
      <c r="A1930" s="41">
        <f t="shared" si="223"/>
        <v>1.9279999999999371E-3</v>
      </c>
      <c r="B1930" s="41">
        <f t="shared" si="222"/>
        <v>-0.79119574410965898</v>
      </c>
      <c r="C1930" s="41" t="str">
        <f t="shared" si="219"/>
        <v>0.784265533184626+0.620425316584224i</v>
      </c>
      <c r="D1930" s="41" t="str">
        <f>COMPLEX(COS($A1930*'Med(1)'!$B$11),SIN($A1930*'Med(1)'!$B$11))</f>
        <v>-0.997206745004715+0.0746907471987127i</v>
      </c>
      <c r="E1930" s="41">
        <f>EXP(-(A1930-$A$1000)*'Med(2)'!$B$10)*$E$1000</f>
        <v>0.99999999999999245</v>
      </c>
      <c r="F1930" s="41" t="str">
        <f t="shared" si="220"/>
        <v>-0.828414910043095-0.560114931793713i</v>
      </c>
      <c r="G1930" s="41" t="str">
        <f>COMPLEX(COS(-$A1930*'Med(1)'!$B$11),SIN(-$A1930*'Med(1)'!$B$11))</f>
        <v>-0.997206745004715-0.0746907471987127i</v>
      </c>
      <c r="H1930" s="41"/>
      <c r="I1930" s="41"/>
      <c r="J1930" s="41"/>
      <c r="K1930" s="41"/>
      <c r="L1930" s="41">
        <f t="shared" si="221"/>
        <v>-2.1984399638834799E-3</v>
      </c>
      <c r="M1930" s="41"/>
      <c r="N1930" s="41"/>
    </row>
    <row r="1931" spans="1:14" x14ac:dyDescent="0.25">
      <c r="A1931" s="41">
        <f t="shared" si="223"/>
        <v>1.9289999999999371E-3</v>
      </c>
      <c r="B1931" s="41">
        <f t="shared" si="222"/>
        <v>-0.75078634296855695</v>
      </c>
      <c r="C1931" s="41" t="str">
        <f t="shared" si="219"/>
        <v>0.784265533184626+0.620425316584224i</v>
      </c>
      <c r="D1931" s="41" t="str">
        <f>COMPLEX(COS($A1931*'Med(1)'!$B$11),SIN($A1931*'Med(1)'!$B$11))</f>
        <v>-0.999936715699304+0.0112500931768786i</v>
      </c>
      <c r="E1931" s="41">
        <f>EXP(-(A1931-$A$1000)*'Med(2)'!$B$10)*$E$1000</f>
        <v>0.99999999999999245</v>
      </c>
      <c r="F1931" s="41" t="str">
        <f t="shared" si="220"/>
        <v>-0.791195744109659-0.611562993078184i</v>
      </c>
      <c r="G1931" s="41" t="str">
        <f>COMPLEX(COS(-$A1931*'Med(1)'!$B$11),SIN(-$A1931*'Med(1)'!$B$11))</f>
        <v>-0.999936715699304-0.0112500931768786i</v>
      </c>
      <c r="H1931" s="41"/>
      <c r="I1931" s="41"/>
      <c r="J1931" s="41"/>
      <c r="K1931" s="41"/>
      <c r="L1931" s="41">
        <f t="shared" si="221"/>
        <v>-2.0996680793863502E-3</v>
      </c>
      <c r="M1931" s="41"/>
      <c r="N1931" s="41"/>
    </row>
    <row r="1932" spans="1:14" x14ac:dyDescent="0.25">
      <c r="A1932" s="41">
        <f t="shared" si="223"/>
        <v>1.929999999999937E-3</v>
      </c>
      <c r="B1932" s="41">
        <f t="shared" si="222"/>
        <v>-0.70734964416743296</v>
      </c>
      <c r="C1932" s="41" t="str">
        <f t="shared" si="219"/>
        <v>0.784265533184626+0.620425316584224i</v>
      </c>
      <c r="D1932" s="41" t="str">
        <f>COMPLEX(COS($A1932*'Med(1)'!$B$11),SIN($A1932*'Med(1)'!$B$11))</f>
        <v>-0.998634772244198-0.0522359231255551i</v>
      </c>
      <c r="E1932" s="41">
        <f>EXP(-(A1932-$A$1000)*'Med(2)'!$B$10)*$E$1000</f>
        <v>0.99999999999999245</v>
      </c>
      <c r="F1932" s="41" t="str">
        <f t="shared" si="220"/>
        <v>-0.750786342968557-0.660545128823071i</v>
      </c>
      <c r="G1932" s="41" t="str">
        <f>COMPLEX(COS(-$A1932*'Med(1)'!$B$11),SIN(-$A1932*'Med(1)'!$B$11))</f>
        <v>-0.998634772244198+0.0522359231255551i</v>
      </c>
      <c r="H1932" s="41"/>
      <c r="I1932" s="41"/>
      <c r="J1932" s="41"/>
      <c r="K1932" s="41"/>
      <c r="L1932" s="41">
        <f t="shared" si="221"/>
        <v>-1.9924299776716199E-3</v>
      </c>
      <c r="M1932" s="41"/>
      <c r="N1932" s="41"/>
    </row>
    <row r="1933" spans="1:14" x14ac:dyDescent="0.25">
      <c r="A1933" s="41">
        <f t="shared" si="223"/>
        <v>1.9309999999999369E-3</v>
      </c>
      <c r="B1933" s="41">
        <f t="shared" si="222"/>
        <v>-0.66106079183066602</v>
      </c>
      <c r="C1933" s="41" t="str">
        <f t="shared" si="219"/>
        <v>0.784265533184626+0.620425316584224i</v>
      </c>
      <c r="D1933" s="41" t="str">
        <f>COMPLEX(COS($A1933*'Med(1)'!$B$11),SIN($A1933*'Med(1)'!$B$11))</f>
        <v>-0.993306164295855-0.115511315341204i</v>
      </c>
      <c r="E1933" s="41">
        <f>EXP(-(A1933-$A$1000)*'Med(2)'!$B$10)*$E$1000</f>
        <v>0.99999999999999245</v>
      </c>
      <c r="F1933" s="41" t="str">
        <f t="shared" si="220"/>
        <v>-0.707349644167433-0.706863834763239i</v>
      </c>
      <c r="G1933" s="41" t="str">
        <f>COMPLEX(COS(-$A1933*'Med(1)'!$B$11),SIN(-$A1933*'Med(1)'!$B$11))</f>
        <v>-0.993306164295855+0.115511315341204i</v>
      </c>
      <c r="H1933" s="41"/>
      <c r="I1933" s="41"/>
      <c r="J1933" s="41"/>
      <c r="K1933" s="41"/>
      <c r="L1933" s="41">
        <f t="shared" si="221"/>
        <v>-1.8771580609232999E-3</v>
      </c>
      <c r="M1933" s="41"/>
      <c r="N1933" s="41"/>
    </row>
    <row r="1934" spans="1:14" x14ac:dyDescent="0.25">
      <c r="A1934" s="41">
        <f t="shared" si="223"/>
        <v>1.9319999999999368E-3</v>
      </c>
      <c r="B1934" s="41">
        <f t="shared" si="222"/>
        <v>-0.612106430448634</v>
      </c>
      <c r="C1934" s="41" t="str">
        <f t="shared" si="219"/>
        <v>0.784265533184626+0.620425316584224i</v>
      </c>
      <c r="D1934" s="41" t="str">
        <f>COMPLEX(COS($A1934*'Med(1)'!$B$11),SIN($A1934*'Med(1)'!$B$11))</f>
        <v>-0.983972377703779-0.178320946374709i</v>
      </c>
      <c r="E1934" s="41">
        <f>EXP(-(A1934-$A$1000)*'Med(2)'!$B$10)*$E$1000</f>
        <v>0.99999999999999245</v>
      </c>
      <c r="F1934" s="41" t="str">
        <f t="shared" si="220"/>
        <v>-0.661060791830666-0.750332346033542i</v>
      </c>
      <c r="G1934" s="41" t="str">
        <f>COMPLEX(COS(-$A1934*'Med(1)'!$B$11),SIN(-$A1934*'Med(1)'!$B$11))</f>
        <v>-0.983972377703779+0.178320946374709i</v>
      </c>
      <c r="H1934" s="41"/>
      <c r="I1934" s="41"/>
      <c r="J1934" s="41"/>
      <c r="K1934" s="41"/>
      <c r="L1934" s="41">
        <f t="shared" si="221"/>
        <v>-1.7543171250278299E-3</v>
      </c>
      <c r="M1934" s="41"/>
      <c r="N1934" s="41"/>
    </row>
    <row r="1935" spans="1:14" x14ac:dyDescent="0.25">
      <c r="A1935" s="41">
        <f t="shared" si="223"/>
        <v>1.9329999999999367E-3</v>
      </c>
      <c r="B1935" s="41">
        <f t="shared" si="222"/>
        <v>-0.56068395229551105</v>
      </c>
      <c r="C1935" s="41" t="str">
        <f t="shared" si="219"/>
        <v>0.784265533184626+0.620425316584224i</v>
      </c>
      <c r="D1935" s="41" t="str">
        <f>COMPLEX(COS($A1935*'Med(1)'!$B$11),SIN($A1935*'Med(1)'!$B$11))</f>
        <v>-0.97067104787593-0.240411557158644i</v>
      </c>
      <c r="E1935" s="41">
        <f>EXP(-(A1935-$A$1000)*'Med(2)'!$B$10)*$E$1000</f>
        <v>0.99999999999999245</v>
      </c>
      <c r="F1935" s="41" t="str">
        <f t="shared" si="220"/>
        <v>-0.612106430448634-0.790775390236328i</v>
      </c>
      <c r="G1935" s="41" t="str">
        <f>COMPLEX(COS(-$A1935*'Med(1)'!$B$11),SIN(-$A1935*'Med(1)'!$B$11))</f>
        <v>-0.97067104787593+0.240411557158644i</v>
      </c>
      <c r="H1935" s="41"/>
      <c r="I1935" s="41"/>
      <c r="J1935" s="41"/>
      <c r="K1935" s="41"/>
      <c r="L1935" s="41">
        <f t="shared" si="221"/>
        <v>-1.6244024854385299E-3</v>
      </c>
      <c r="M1935" s="41"/>
      <c r="N1935" s="41"/>
    </row>
    <row r="1936" spans="1:14" x14ac:dyDescent="0.25">
      <c r="A1936" s="41">
        <f t="shared" si="223"/>
        <v>1.9339999999999366E-3</v>
      </c>
      <c r="B1936" s="41">
        <f t="shared" si="222"/>
        <v>-0.50700070151019405</v>
      </c>
      <c r="C1936" s="41" t="str">
        <f t="shared" si="219"/>
        <v>0.784265533184626+0.620425316584224i</v>
      </c>
      <c r="D1936" s="41" t="str">
        <f>COMPLEX(COS($A1936*'Med(1)'!$B$11),SIN($A1936*'Med(1)'!$B$11))</f>
        <v>-0.953455808026392-0.301532787836979i</v>
      </c>
      <c r="E1936" s="41">
        <f>EXP(-(A1936-$A$1000)*'Med(2)'!$B$10)*$E$1000</f>
        <v>0.99999999999999245</v>
      </c>
      <c r="F1936" s="41" t="str">
        <f t="shared" si="220"/>
        <v>-0.560683952295511-0.82802989416945i</v>
      </c>
      <c r="G1936" s="41" t="str">
        <f>COMPLEX(COS(-$A1936*'Med(1)'!$B$11),SIN(-$A1936*'Med(1)'!$B$11))</f>
        <v>-0.953455808026392+0.301532787836979i</v>
      </c>
      <c r="H1936" s="41"/>
      <c r="I1936" s="41"/>
      <c r="J1936" s="41"/>
      <c r="K1936" s="41"/>
      <c r="L1936" s="41">
        <f t="shared" si="221"/>
        <v>-1.4879379799797E-3</v>
      </c>
      <c r="M1936" s="41"/>
      <c r="N1936" s="41"/>
    </row>
    <row r="1937" spans="1:14" x14ac:dyDescent="0.25">
      <c r="A1937" s="41">
        <f t="shared" si="223"/>
        <v>1.9349999999999366E-3</v>
      </c>
      <c r="B1937" s="41">
        <f t="shared" si="222"/>
        <v>-0.45127313804966601</v>
      </c>
      <c r="C1937" s="41" t="str">
        <f t="shared" si="219"/>
        <v>0.784265533184626+0.620425316584224i</v>
      </c>
      <c r="D1937" s="41" t="str">
        <f>COMPLEX(COS($A1937*'Med(1)'!$B$11),SIN($A1937*'Med(1)'!$B$11))</f>
        <v>-0.932396072917163-0.361438187258419i</v>
      </c>
      <c r="E1937" s="41">
        <f>EXP(-(A1937-$A$1000)*'Med(2)'!$B$10)*$E$1000</f>
        <v>0.99999999999999245</v>
      </c>
      <c r="F1937" s="41" t="str">
        <f t="shared" si="220"/>
        <v>-0.507000701510194-0.86194564136502i</v>
      </c>
      <c r="G1937" s="41" t="str">
        <f>COMPLEX(COS(-$A1937*'Med(1)'!$B$11),SIN(-$A1937*'Med(1)'!$B$11))</f>
        <v>-0.932396072917163+0.361438187258419i</v>
      </c>
      <c r="H1937" s="41"/>
      <c r="I1937" s="41"/>
      <c r="J1937" s="41"/>
      <c r="K1937" s="41"/>
      <c r="L1937" s="41">
        <f t="shared" si="221"/>
        <v>-1.34547385664387E-3</v>
      </c>
      <c r="M1937" s="41"/>
      <c r="N1937" s="41"/>
    </row>
    <row r="1938" spans="1:14" x14ac:dyDescent="0.25">
      <c r="A1938" s="41">
        <f t="shared" si="223"/>
        <v>1.9359999999999365E-3</v>
      </c>
      <c r="B1938" s="41">
        <f t="shared" si="222"/>
        <v>-0.39372596488572997</v>
      </c>
      <c r="C1938" s="41" t="str">
        <f t="shared" si="219"/>
        <v>0.784265533184626+0.620425316584224i</v>
      </c>
      <c r="D1938" s="41" t="str">
        <f>COMPLEX(COS($A1938*'Med(1)'!$B$11),SIN($A1938*'Med(1)'!$B$11))</f>
        <v>-0.907576758966106-0.419886206709126i</v>
      </c>
      <c r="E1938" s="41">
        <f>EXP(-(A1938-$A$1000)*'Med(2)'!$B$10)*$E$1000</f>
        <v>0.99999999999999245</v>
      </c>
      <c r="F1938" s="41" t="str">
        <f t="shared" si="220"/>
        <v>-0.451273138049666-0.892385877787626i</v>
      </c>
      <c r="G1938" s="41" t="str">
        <f>COMPLEX(COS(-$A1938*'Med(1)'!$B$11),SIN(-$A1938*'Med(1)'!$B$11))</f>
        <v>-0.907576758966106+0.419886206709126i</v>
      </c>
      <c r="H1938" s="41"/>
      <c r="I1938" s="41"/>
      <c r="J1938" s="41"/>
      <c r="K1938" s="41"/>
      <c r="L1938" s="41">
        <f t="shared" si="221"/>
        <v>-1.1975845548988001E-3</v>
      </c>
      <c r="M1938" s="41"/>
      <c r="N1938" s="41"/>
    </row>
    <row r="1939" spans="1:14" x14ac:dyDescent="0.25">
      <c r="A1939" s="41">
        <f t="shared" si="223"/>
        <v>1.9369999999999364E-3</v>
      </c>
      <c r="B1939" s="41">
        <f t="shared" si="222"/>
        <v>-0.33459122196462798</v>
      </c>
      <c r="C1939" s="41" t="str">
        <f t="shared" si="219"/>
        <v>0.784265533184626+0.620425316584224i</v>
      </c>
      <c r="D1939" s="41" t="str">
        <f>COMPLEX(COS($A1939*'Med(1)'!$B$11),SIN($A1939*'Med(1)'!$B$11))</f>
        <v>-0.879097941849539-0.476641173878111i</v>
      </c>
      <c r="E1939" s="41">
        <f>EXP(-(A1939-$A$1000)*'Med(2)'!$B$10)*$E$1000</f>
        <v>0.99999999999999245</v>
      </c>
      <c r="F1939" s="41" t="str">
        <f t="shared" si="220"/>
        <v>-0.39372596488573-0.919227863249795i</v>
      </c>
      <c r="G1939" s="41" t="str">
        <f>COMPLEX(COS(-$A1939*'Med(1)'!$B$11),SIN(-$A1939*'Med(1)'!$B$11))</f>
        <v>-0.879097941849539+0.476641173878111i</v>
      </c>
      <c r="H1939" s="41"/>
      <c r="I1939" s="41"/>
      <c r="J1939" s="41"/>
      <c r="K1939" s="41"/>
      <c r="L1939" s="41">
        <f t="shared" si="221"/>
        <v>-1.0448663894501199E-3</v>
      </c>
      <c r="M1939" s="41"/>
      <c r="N1939" s="41"/>
    </row>
    <row r="1940" spans="1:14" x14ac:dyDescent="0.25">
      <c r="A1940" s="41">
        <f t="shared" si="223"/>
        <v>1.9379999999999363E-3</v>
      </c>
      <c r="B1940" s="41">
        <f t="shared" si="222"/>
        <v>-0.27410735058265701</v>
      </c>
      <c r="C1940" s="41" t="str">
        <f t="shared" si="219"/>
        <v>0.784265533184626+0.620425316584224i</v>
      </c>
      <c r="D1940" s="41" t="str">
        <f>COMPLEX(COS($A1940*'Med(1)'!$B$11),SIN($A1940*'Med(1)'!$B$11))</f>
        <v>-0.847074452980189-0.531474243127843i</v>
      </c>
      <c r="E1940" s="41">
        <f>EXP(-(A1940-$A$1000)*'Med(2)'!$B$10)*$E$1000</f>
        <v>0.99999999999999245</v>
      </c>
      <c r="F1940" s="41" t="str">
        <f t="shared" si="220"/>
        <v>-0.334591221964628-0.942363366321189i</v>
      </c>
      <c r="G1940" s="41" t="str">
        <f>COMPLEX(COS(-$A1940*'Med(1)'!$B$11),SIN(-$A1940*'Med(1)'!$B$11))</f>
        <v>-0.847074452980189+0.531474243127843i</v>
      </c>
      <c r="H1940" s="41"/>
      <c r="I1940" s="41"/>
      <c r="J1940" s="41"/>
      <c r="K1940" s="41"/>
      <c r="L1940" s="41">
        <f t="shared" si="221"/>
        <v>-8.8793514579956195E-4</v>
      </c>
      <c r="M1940" s="41"/>
      <c r="N1940" s="41"/>
    </row>
    <row r="1941" spans="1:14" x14ac:dyDescent="0.25">
      <c r="A1941" s="41">
        <f t="shared" si="223"/>
        <v>1.9389999999999362E-3</v>
      </c>
      <c r="B1941" s="41">
        <f t="shared" si="222"/>
        <v>-0.212518231950551</v>
      </c>
      <c r="C1941" s="41" t="str">
        <f t="shared" si="219"/>
        <v>0.784265533184626+0.620425316584224i</v>
      </c>
      <c r="D1941" s="41" t="str">
        <f>COMPLEX(COS($A1941*'Med(1)'!$B$11),SIN($A1941*'Med(1)'!$B$11))</f>
        <v>-0.811635416487471-0.584164318238636i</v>
      </c>
      <c r="E1941" s="41">
        <f>EXP(-(A1941-$A$1000)*'Med(2)'!$B$10)*$E$1000</f>
        <v>0.99999999999999245</v>
      </c>
      <c r="F1941" s="41" t="str">
        <f t="shared" si="220"/>
        <v>-0.274107350582657-0.961699100736058i</v>
      </c>
      <c r="G1941" s="41" t="str">
        <f>COMPLEX(COS(-$A1941*'Med(1)'!$B$11),SIN(-$A1941*'Med(1)'!$B$11))</f>
        <v>-0.811635416487471+0.584164318238636i</v>
      </c>
      <c r="H1941" s="41"/>
      <c r="I1941" s="41"/>
      <c r="J1941" s="41"/>
      <c r="K1941" s="41"/>
      <c r="L1941" s="41">
        <f t="shared" si="221"/>
        <v>-7.2742359729351699E-4</v>
      </c>
      <c r="M1941" s="41"/>
      <c r="N1941" s="41"/>
    </row>
    <row r="1942" spans="1:14" x14ac:dyDescent="0.25">
      <c r="A1942" s="41">
        <f t="shared" si="223"/>
        <v>1.9399999999999361E-3</v>
      </c>
      <c r="B1942" s="41">
        <f t="shared" si="222"/>
        <v>-0.150072203823056</v>
      </c>
      <c r="C1942" s="41" t="str">
        <f t="shared" si="219"/>
        <v>0.784265533184626+0.620425316584224i</v>
      </c>
      <c r="D1942" s="41" t="str">
        <f>COMPLEX(COS($A1942*'Med(1)'!$B$11),SIN($A1942*'Med(1)'!$B$11))</f>
        <v>-0.772923728567173-0.634498943905992i</v>
      </c>
      <c r="E1942" s="41">
        <f>EXP(-(A1942-$A$1000)*'Med(2)'!$B$10)*$E$1000</f>
        <v>0.99999999999999245</v>
      </c>
      <c r="F1942" s="41" t="str">
        <f t="shared" si="220"/>
        <v>-0.212518231950551-0.977157101539254i</v>
      </c>
      <c r="G1942" s="41" t="str">
        <f>COMPLEX(COS(-$A1942*'Med(1)'!$B$11),SIN(-$A1942*'Med(1)'!$B$11))</f>
        <v>-0.772923728567173+0.634498943905992i</v>
      </c>
      <c r="H1942" s="41"/>
      <c r="I1942" s="41"/>
      <c r="J1942" s="41"/>
      <c r="K1942" s="41"/>
      <c r="L1942" s="41">
        <f t="shared" si="221"/>
        <v>-5.6397895367388501E-4</v>
      </c>
      <c r="M1942" s="41"/>
      <c r="N1942" s="41"/>
    </row>
    <row r="1943" spans="1:14" x14ac:dyDescent="0.25">
      <c r="A1943" s="41">
        <f t="shared" si="223"/>
        <v>1.940999999999936E-3</v>
      </c>
      <c r="B1943" s="41">
        <f t="shared" si="222"/>
        <v>-8.7021059159115496E-2</v>
      </c>
      <c r="C1943" s="41" t="str">
        <f t="shared" si="219"/>
        <v>0.784265533184626+0.620425316584224i</v>
      </c>
      <c r="D1943" s="41" t="str">
        <f>COMPLEX(COS($A1943*'Med(1)'!$B$11),SIN($A1943*'Med(1)'!$B$11))</f>
        <v>-0.731095481299751-0.682275162396437i</v>
      </c>
      <c r="E1943" s="41">
        <f>EXP(-(A1943-$A$1000)*'Med(2)'!$B$10)*$E$1000</f>
        <v>0.99999999999999245</v>
      </c>
      <c r="F1943" s="41" t="str">
        <f t="shared" si="220"/>
        <v>-0.150072203823056-0.988675039454155i</v>
      </c>
      <c r="G1943" s="41" t="str">
        <f>COMPLEX(COS(-$A1943*'Med(1)'!$B$11),SIN(-$A1943*'Med(1)'!$B$11))</f>
        <v>-0.731095481299751+0.682275162396437i</v>
      </c>
      <c r="H1943" s="41"/>
      <c r="I1943" s="41"/>
      <c r="J1943" s="41"/>
      <c r="K1943" s="41"/>
      <c r="L1943" s="41">
        <f t="shared" si="221"/>
        <v>-3.98260251418592E-4</v>
      </c>
      <c r="M1943" s="41"/>
      <c r="N1943" s="41"/>
    </row>
    <row r="1944" spans="1:14" x14ac:dyDescent="0.25">
      <c r="A1944" s="41">
        <f t="shared" si="223"/>
        <v>1.941999999999936E-3</v>
      </c>
      <c r="B1944" s="41">
        <f t="shared" si="222"/>
        <v>-2.3619030850003098E-2</v>
      </c>
      <c r="C1944" s="41" t="str">
        <f t="shared" si="219"/>
        <v>0.784265533184626+0.620425316584224i</v>
      </c>
      <c r="D1944" s="41" t="str">
        <f>COMPLEX(COS($A1944*'Med(1)'!$B$11),SIN($A1944*'Med(1)'!$B$11))</f>
        <v>-0.68631933326066-0.72730033190742i</v>
      </c>
      <c r="E1944" s="41">
        <f>EXP(-(A1944-$A$1000)*'Med(2)'!$B$10)*$E$1000</f>
        <v>0.99999999999999245</v>
      </c>
      <c r="F1944" s="41" t="str">
        <f t="shared" si="220"/>
        <v>-0.0870210591591155-0.99620647220484i</v>
      </c>
      <c r="G1944" s="41" t="str">
        <f>COMPLEX(COS(-$A1944*'Med(1)'!$B$11),SIN(-$A1944*'Med(1)'!$B$11))</f>
        <v>-0.68631933326066+0.72730033190742i</v>
      </c>
      <c r="H1944" s="41"/>
      <c r="I1944" s="41"/>
      <c r="J1944" s="41"/>
      <c r="K1944" s="41"/>
      <c r="L1944" s="41">
        <f t="shared" si="221"/>
        <v>-2.3093569639507801E-4</v>
      </c>
      <c r="M1944" s="41"/>
      <c r="N1944" s="41"/>
    </row>
    <row r="1945" spans="1:14" x14ac:dyDescent="0.25">
      <c r="A1945" s="41">
        <f t="shared" si="223"/>
        <v>1.9429999999999359E-3</v>
      </c>
      <c r="B1945" s="41">
        <f t="shared" si="222"/>
        <v>3.9878233390748599E-2</v>
      </c>
      <c r="C1945" s="41" t="str">
        <f t="shared" si="219"/>
        <v>0.784265533184626+0.620425316584224i</v>
      </c>
      <c r="D1945" s="41" t="str">
        <f>COMPLEX(COS($A1945*'Med(1)'!$B$11),SIN($A1945*'Med(1)'!$B$11))</f>
        <v>-0.638775829460411-0.769392903331688i</v>
      </c>
      <c r="E1945" s="41">
        <f>EXP(-(A1945-$A$1000)*'Med(2)'!$B$10)*$E$1000</f>
        <v>0.99999999999999245</v>
      </c>
      <c r="F1945" s="41" t="str">
        <f t="shared" si="220"/>
        <v>-0.0236190308500031-0.999721031779212i</v>
      </c>
      <c r="G1945" s="41" t="str">
        <f>COMPLEX(COS(-$A1945*'Med(1)'!$B$11),SIN(-$A1945*'Med(1)'!$B$11))</f>
        <v>-0.638775829460411+0.769392903331688i</v>
      </c>
      <c r="H1945" s="41"/>
      <c r="I1945" s="41"/>
      <c r="J1945" s="41"/>
      <c r="K1945" s="41"/>
      <c r="L1945" s="41">
        <f t="shared" si="221"/>
        <v>-6.2679969541039007E-5</v>
      </c>
      <c r="M1945" s="41"/>
      <c r="N1945" s="41"/>
    </row>
    <row r="1946" spans="1:14" x14ac:dyDescent="0.25">
      <c r="A1946" s="41">
        <f t="shared" si="223"/>
        <v>1.9439999999999358E-3</v>
      </c>
      <c r="B1946" s="41">
        <f t="shared" si="222"/>
        <v>0.103214701842165</v>
      </c>
      <c r="C1946" s="41" t="str">
        <f t="shared" si="219"/>
        <v>0.784265533184626+0.620425316584224i</v>
      </c>
      <c r="D1946" s="41" t="str">
        <f>COMPLEX(COS($A1946*'Med(1)'!$B$11),SIN($A1946*'Med(1)'!$B$11))</f>
        <v>-0.588656673356511-0.808383152294038i</v>
      </c>
      <c r="E1946" s="41">
        <f>EXP(-(A1946-$A$1000)*'Med(2)'!$B$10)*$E$1000</f>
        <v>0.99999999999999245</v>
      </c>
      <c r="F1946" s="41" t="str">
        <f t="shared" si="220"/>
        <v>0.0398782333907486-0.999204546877975i</v>
      </c>
      <c r="G1946" s="41" t="str">
        <f>COMPLEX(COS(-$A1946*'Med(1)'!$B$11),SIN(-$A1946*'Med(1)'!$B$11))</f>
        <v>-0.588656673356511+0.808383152294038i</v>
      </c>
      <c r="H1946" s="41"/>
      <c r="I1946" s="41"/>
      <c r="J1946" s="41"/>
      <c r="K1946" s="41"/>
      <c r="L1946" s="41">
        <f t="shared" si="221"/>
        <v>1.05828493563369E-4</v>
      </c>
      <c r="M1946" s="41"/>
      <c r="N1946" s="41"/>
    </row>
    <row r="1947" spans="1:14" x14ac:dyDescent="0.25">
      <c r="A1947" s="41">
        <f t="shared" si="223"/>
        <v>1.9449999999999357E-3</v>
      </c>
      <c r="B1947" s="41">
        <f t="shared" si="222"/>
        <v>0.16613499113916</v>
      </c>
      <c r="C1947" s="41" t="str">
        <f t="shared" si="219"/>
        <v>0.784265533184626+0.620425316584224i</v>
      </c>
      <c r="D1947" s="41" t="str">
        <f>COMPLEX(COS($A1947*'Med(1)'!$B$11),SIN($A1947*'Med(1)'!$B$11))</f>
        <v>-0.536163953872704-0.844113863508703i</v>
      </c>
      <c r="E1947" s="41">
        <f>EXP(-(A1947-$A$1000)*'Med(2)'!$B$10)*$E$1000</f>
        <v>0.99999999999999245</v>
      </c>
      <c r="F1947" s="41" t="str">
        <f t="shared" si="220"/>
        <v>0.103214701842165-0.994659100055702i</v>
      </c>
      <c r="G1947" s="41" t="str">
        <f>COMPLEX(COS(-$A1947*'Med(1)'!$B$11),SIN(-$A1947*'Med(1)'!$B$11))</f>
        <v>-0.536163953872704+0.844113863508703i</v>
      </c>
      <c r="H1947" s="41"/>
      <c r="I1947" s="41"/>
      <c r="J1947" s="41"/>
      <c r="K1947" s="41"/>
      <c r="L1947" s="41">
        <f t="shared" si="221"/>
        <v>2.7391023826252601E-4</v>
      </c>
      <c r="M1947" s="41"/>
      <c r="N1947" s="41"/>
    </row>
    <row r="1948" spans="1:14" x14ac:dyDescent="0.25">
      <c r="A1948" s="41">
        <f t="shared" si="223"/>
        <v>1.9459999999999356E-3</v>
      </c>
      <c r="B1948" s="41">
        <f t="shared" si="222"/>
        <v>0.22838539602145499</v>
      </c>
      <c r="C1948" s="41" t="str">
        <f t="shared" si="219"/>
        <v>0.784265533184626+0.620425316584224i</v>
      </c>
      <c r="D1948" s="41" t="str">
        <f>COMPLEX(COS($A1948*'Med(1)'!$B$11),SIN($A1948*'Med(1)'!$B$11))</f>
        <v>-0.481509330542148-0.876440964698052i</v>
      </c>
      <c r="E1948" s="41">
        <f>EXP(-(A1948-$A$1000)*'Med(2)'!$B$10)*$E$1000</f>
        <v>0.99999999999999245</v>
      </c>
      <c r="F1948" s="41" t="str">
        <f t="shared" si="220"/>
        <v>0.16613499113916-0.986103019323628i</v>
      </c>
      <c r="G1948" s="41" t="str">
        <f>COMPLEX(COS(-$A1948*'Med(1)'!$B$11),SIN(-$A1948*'Med(1)'!$B$11))</f>
        <v>-0.481509330542148+0.876440964698052i</v>
      </c>
      <c r="H1948" s="41"/>
      <c r="I1948" s="41"/>
      <c r="J1948" s="41"/>
      <c r="K1948" s="41"/>
      <c r="L1948" s="41">
        <f t="shared" si="221"/>
        <v>4.4088753050178301E-4</v>
      </c>
      <c r="M1948" s="41"/>
      <c r="N1948" s="41"/>
    </row>
    <row r="1949" spans="1:14" x14ac:dyDescent="0.25">
      <c r="A1949" s="41">
        <f t="shared" si="223"/>
        <v>1.9469999999999355E-3</v>
      </c>
      <c r="B1949" s="41">
        <f t="shared" si="222"/>
        <v>0.28971491231615698</v>
      </c>
      <c r="C1949" s="41" t="str">
        <f t="shared" si="219"/>
        <v>0.784265533184626+0.620425316584224i</v>
      </c>
      <c r="D1949" s="41" t="str">
        <f>COMPLEX(COS($A1949*'Med(1)'!$B$11),SIN($A1949*'Med(1)'!$B$11))</f>
        <v>-0.424913180060381-0.905234107516379i</v>
      </c>
      <c r="E1949" s="41">
        <f>EXP(-(A1949-$A$1000)*'Med(2)'!$B$10)*$E$1000</f>
        <v>0.99999999999999245</v>
      </c>
      <c r="F1949" s="41" t="str">
        <f t="shared" si="220"/>
        <v>0.228385396021455-0.973570804248006i</v>
      </c>
      <c r="G1949" s="41" t="str">
        <f>COMPLEX(COS(-$A1949*'Med(1)'!$B$11),SIN(-$A1949*'Med(1)'!$B$11))</f>
        <v>-0.424913180060381+0.905234107516379i</v>
      </c>
      <c r="H1949" s="41"/>
      <c r="I1949" s="41"/>
      <c r="J1949" s="41"/>
      <c r="K1949" s="41"/>
      <c r="L1949" s="41">
        <f t="shared" si="221"/>
        <v>6.0608708956578605E-4</v>
      </c>
      <c r="M1949" s="41"/>
      <c r="N1949" s="41"/>
    </row>
    <row r="1950" spans="1:14" x14ac:dyDescent="0.25">
      <c r="A1950" s="41">
        <f t="shared" si="223"/>
        <v>1.9479999999999355E-3</v>
      </c>
      <c r="B1950" s="41">
        <f t="shared" si="222"/>
        <v>0.34987624902909897</v>
      </c>
      <c r="C1950" s="41" t="str">
        <f t="shared" si="219"/>
        <v>0.784265533184626+0.620425316584224i</v>
      </c>
      <c r="D1950" s="41" t="str">
        <f>COMPLEX(COS($A1950*'Med(1)'!$B$11),SIN($A1950*'Med(1)'!$B$11))</f>
        <v>-0.366603707689158-0.930377193136505i</v>
      </c>
      <c r="E1950" s="41">
        <f>EXP(-(A1950-$A$1000)*'Med(2)'!$B$10)*$E$1000</f>
        <v>0.99999999999999245</v>
      </c>
      <c r="F1950" s="41" t="str">
        <f t="shared" si="220"/>
        <v>0.289714912316157-0.957112986842006i</v>
      </c>
      <c r="G1950" s="41" t="str">
        <f>COMPLEX(COS(-$A1950*'Med(1)'!$B$11),SIN(-$A1950*'Med(1)'!$B$11))</f>
        <v>-0.366603707689158+0.930377193136505i</v>
      </c>
      <c r="H1950" s="41"/>
      <c r="I1950" s="41"/>
      <c r="J1950" s="41"/>
      <c r="K1950" s="41"/>
      <c r="L1950" s="41">
        <f t="shared" si="221"/>
        <v>7.6884280286034997E-4</v>
      </c>
      <c r="M1950" s="41"/>
      <c r="N1950" s="41"/>
    </row>
    <row r="1951" spans="1:14" x14ac:dyDescent="0.25">
      <c r="A1951" s="41">
        <f t="shared" si="223"/>
        <v>1.9489999999999354E-3</v>
      </c>
      <c r="B1951" s="41">
        <f t="shared" si="222"/>
        <v>0.40862682546394702</v>
      </c>
      <c r="C1951" s="41" t="str">
        <f t="shared" si="219"/>
        <v>0.784265533184626+0.620425316584224i</v>
      </c>
      <c r="D1951" s="41" t="str">
        <f>COMPLEX(COS($A1951*'Med(1)'!$B$11),SIN($A1951*'Med(1)'!$B$11))</f>
        <v>-0.306816027094186-0.951768840379921i</v>
      </c>
      <c r="E1951" s="41">
        <f>EXP(-(A1951-$A$1000)*'Med(2)'!$B$10)*$E$1000</f>
        <v>0.99999999999999245</v>
      </c>
      <c r="F1951" s="41" t="str">
        <f t="shared" si="220"/>
        <v>0.349876249029099-0.936795927812089i</v>
      </c>
      <c r="G1951" s="41" t="str">
        <f>COMPLEX(COS(-$A1951*'Med(1)'!$B$11),SIN(-$A1951*'Med(1)'!$B$11))</f>
        <v>-0.306816027094186+0.951768840379921i</v>
      </c>
      <c r="H1951" s="41"/>
      <c r="I1951" s="41"/>
      <c r="J1951" s="41"/>
      <c r="K1951" s="41"/>
      <c r="L1951" s="41">
        <f t="shared" si="221"/>
        <v>9.2849841179126801E-4</v>
      </c>
      <c r="M1951" s="41"/>
      <c r="N1951" s="41"/>
    </row>
    <row r="1952" spans="1:14" x14ac:dyDescent="0.25">
      <c r="A1952" s="41">
        <f t="shared" si="223"/>
        <v>1.9499999999999353E-3</v>
      </c>
      <c r="B1952" s="41">
        <f t="shared" si="222"/>
        <v>0.46572974934872202</v>
      </c>
      <c r="C1952" s="41" t="str">
        <f t="shared" si="219"/>
        <v>0.784265533184626+0.620425316584224i</v>
      </c>
      <c r="D1952" s="41" t="str">
        <f>COMPLEX(COS($A1952*'Med(1)'!$B$11),SIN($A1952*'Med(1)'!$B$11))</f>
        <v>-0.245791212327062-0.969322794502839i</v>
      </c>
      <c r="E1952" s="41">
        <f>EXP(-(A1952-$A$1000)*'Med(2)'!$B$10)*$E$1000</f>
        <v>0.99999999999999245</v>
      </c>
      <c r="F1952" s="41" t="str">
        <f t="shared" si="220"/>
        <v>0.408626825463947-0.912701548980412i</v>
      </c>
      <c r="G1952" s="41" t="str">
        <f>COMPLEX(COS(-$A1952*'Med(1)'!$B$11),SIN(-$A1952*'Med(1)'!$B$11))</f>
        <v>-0.245791212327062+0.969322794502839i</v>
      </c>
      <c r="H1952" s="41"/>
      <c r="I1952" s="41"/>
      <c r="J1952" s="41"/>
      <c r="K1952" s="41"/>
      <c r="L1952" s="41">
        <f t="shared" si="221"/>
        <v>1.08441015790994E-3</v>
      </c>
      <c r="M1952" s="41"/>
      <c r="N1952" s="41"/>
    </row>
    <row r="1953" spans="1:14" x14ac:dyDescent="0.25">
      <c r="A1953" s="41">
        <f t="shared" si="223"/>
        <v>1.9509999999999352E-3</v>
      </c>
      <c r="B1953" s="41">
        <f t="shared" si="222"/>
        <v>0.520954772025499</v>
      </c>
      <c r="C1953" s="41" t="str">
        <f t="shared" si="219"/>
        <v>0.784265533184626+0.620425316584224i</v>
      </c>
      <c r="D1953" s="41" t="str">
        <f>COMPLEX(COS($A1953*'Med(1)'!$B$11),SIN($A1953*'Med(1)'!$B$11))</f>
        <v>-0.1837753257738-0.982968274989958i</v>
      </c>
      <c r="E1953" s="41">
        <f>EXP(-(A1953-$A$1000)*'Med(2)'!$B$10)*$E$1000</f>
        <v>0.99999999999999245</v>
      </c>
      <c r="F1953" s="41" t="str">
        <f t="shared" si="220"/>
        <v>0.465729749348722-0.884927002962144i</v>
      </c>
      <c r="G1953" s="41" t="str">
        <f>COMPLEX(COS(-$A1953*'Med(1)'!$B$11),SIN(-$A1953*'Med(1)'!$B$11))</f>
        <v>-0.1837753257738+0.982968274989958i</v>
      </c>
      <c r="H1953" s="41"/>
      <c r="I1953" s="41"/>
      <c r="J1953" s="41"/>
      <c r="K1953" s="41"/>
      <c r="L1953" s="41">
        <f t="shared" si="221"/>
        <v>1.2359493786566499E-3</v>
      </c>
      <c r="M1953" s="41"/>
      <c r="N1953" s="41"/>
    </row>
    <row r="1954" spans="1:14" x14ac:dyDescent="0.25">
      <c r="A1954" s="41">
        <f t="shared" si="223"/>
        <v>1.9519999999999351E-3</v>
      </c>
      <c r="B1954" s="41">
        <f t="shared" si="222"/>
        <v>0.57407921685199503</v>
      </c>
      <c r="C1954" s="41" t="str">
        <f t="shared" si="219"/>
        <v>0.784265533184626+0.620425316584224i</v>
      </c>
      <c r="D1954" s="41" t="str">
        <f>COMPLEX(COS($A1954*'Med(1)'!$B$11),SIN($A1954*'Med(1)'!$B$11))</f>
        <v>-0.121018425989682-0.992650260953464i</v>
      </c>
      <c r="E1954" s="41">
        <f>EXP(-(A1954-$A$1000)*'Med(2)'!$B$10)*$E$1000</f>
        <v>0.99999999999999245</v>
      </c>
      <c r="F1954" s="41" t="str">
        <f t="shared" si="220"/>
        <v>0.520954772025499-0.853584281429693i</v>
      </c>
      <c r="G1954" s="41" t="str">
        <f>COMPLEX(COS(-$A1954*'Med(1)'!$B$11),SIN(-$A1954*'Med(1)'!$B$11))</f>
        <v>-0.121018425989682+0.992650260953464i</v>
      </c>
      <c r="H1954" s="41"/>
      <c r="I1954" s="41"/>
      <c r="J1954" s="41"/>
      <c r="K1954" s="41"/>
      <c r="L1954" s="41">
        <f t="shared" si="221"/>
        <v>1.38250504223431E-3</v>
      </c>
      <c r="M1954" s="41"/>
      <c r="N1954" s="41"/>
    </row>
    <row r="1955" spans="1:14" x14ac:dyDescent="0.25">
      <c r="A1955" s="41">
        <f t="shared" si="223"/>
        <v>1.952999999999935E-3</v>
      </c>
      <c r="B1955" s="41">
        <f t="shared" si="222"/>
        <v>0.62488887707150598</v>
      </c>
      <c r="C1955" s="41" t="str">
        <f t="shared" si="219"/>
        <v>0.784265533184626+0.620425316584224i</v>
      </c>
      <c r="D1955" s="41" t="str">
        <f>COMPLEX(COS($A1955*'Med(1)'!$B$11),SIN($A1955*'Med(1)'!$B$11))</f>
        <v>-0.0577735594208052-0.998329712986572i</v>
      </c>
      <c r="E1955" s="41">
        <f>EXP(-(A1955-$A$1000)*'Med(2)'!$B$10)*$E$1000</f>
        <v>0.99999999999999245</v>
      </c>
      <c r="F1955" s="41" t="str">
        <f t="shared" si="220"/>
        <v>0.574079216851995-0.818799763543313i</v>
      </c>
      <c r="G1955" s="41" t="str">
        <f>COMPLEX(COS(-$A1955*'Med(1)'!$B$11),SIN(-$A1955*'Med(1)'!$B$11))</f>
        <v>-0.0577735594208052+0.998329712986572i</v>
      </c>
      <c r="H1955" s="41"/>
      <c r="I1955" s="41"/>
      <c r="J1955" s="41"/>
      <c r="K1955" s="41"/>
      <c r="L1955" s="41">
        <f t="shared" si="221"/>
        <v>1.5234862113921901E-3</v>
      </c>
      <c r="M1955" s="41"/>
      <c r="N1955" s="41"/>
    </row>
    <row r="1956" spans="1:14" x14ac:dyDescent="0.25">
      <c r="A1956" s="41">
        <f t="shared" si="223"/>
        <v>1.953999999999935E-3</v>
      </c>
      <c r="B1956" s="41">
        <f t="shared" si="222"/>
        <v>0.67317887953078304</v>
      </c>
      <c r="C1956" s="41" t="str">
        <f t="shared" si="219"/>
        <v>0.784265533184626+0.620425316584224i</v>
      </c>
      <c r="D1956" s="41" t="str">
        <f>COMPLEX(COS($A1956*'Med(1)'!$B$11),SIN($A1956*'Med(1)'!$B$11))</f>
        <v>0.00570425992204602-0.999983730577024i</v>
      </c>
      <c r="E1956" s="41">
        <f>EXP(-(A1956-$A$1000)*'Med(2)'!$B$10)*$E$1000</f>
        <v>0.99999999999999234</v>
      </c>
      <c r="F1956" s="41" t="str">
        <f t="shared" si="220"/>
        <v>0.624888877071506-0.780713706368921i</v>
      </c>
      <c r="G1956" s="41" t="str">
        <f>COMPLEX(COS(-$A1956*'Med(1)'!$B$11),SIN(-$A1956*'Med(1)'!$B$11))</f>
        <v>0.00570425992204602+0.999983730577024i</v>
      </c>
      <c r="H1956" s="41"/>
      <c r="I1956" s="41"/>
      <c r="J1956" s="41"/>
      <c r="K1956" s="41"/>
      <c r="L1956" s="41">
        <f t="shared" si="221"/>
        <v>1.65832442618495E-3</v>
      </c>
      <c r="M1956" s="41"/>
      <c r="N1956" s="41"/>
    </row>
    <row r="1957" spans="1:14" x14ac:dyDescent="0.25">
      <c r="A1957" s="41">
        <f t="shared" si="223"/>
        <v>1.9549999999999351E-3</v>
      </c>
      <c r="B1957" s="41">
        <f t="shared" si="222"/>
        <v>0.71875451076331798</v>
      </c>
      <c r="C1957" s="41" t="str">
        <f t="shared" si="219"/>
        <v>0.784265533184626+0.620425316584224i</v>
      </c>
      <c r="D1957" s="41" t="str">
        <f>COMPLEX(COS($A1957*'Med(1)'!$B$11),SIN($A1957*'Med(1)'!$B$11))</f>
        <v>0.0691590787230307-0.997605644445831i</v>
      </c>
      <c r="E1957" s="41">
        <f>EXP(-(A1957-$A$1000)*'Med(2)'!$B$10)*$E$1000</f>
        <v>0.99999999999999234</v>
      </c>
      <c r="F1957" s="41" t="str">
        <f t="shared" si="220"/>
        <v>0.673178879530783-0.739479679337886i</v>
      </c>
      <c r="G1957" s="41" t="str">
        <f>COMPLEX(COS(-$A1957*'Med(1)'!$B$11),SIN(-$A1957*'Med(1)'!$B$11))</f>
        <v>0.0691590787230307+0.997605644445831i</v>
      </c>
      <c r="H1957" s="41"/>
      <c r="I1957" s="41"/>
      <c r="J1957" s="41"/>
      <c r="K1957" s="41"/>
      <c r="L1957" s="41">
        <f t="shared" si="221"/>
        <v>1.78647599609933E-3</v>
      </c>
      <c r="M1957" s="41"/>
      <c r="N1957" s="41"/>
    </row>
    <row r="1958" spans="1:14" x14ac:dyDescent="0.25">
      <c r="A1958" s="41">
        <f t="shared" si="223"/>
        <v>1.9559999999999352E-3</v>
      </c>
      <c r="B1958" s="41">
        <f t="shared" si="222"/>
        <v>0.76143200210699202</v>
      </c>
      <c r="C1958" s="41" t="str">
        <f t="shared" ref="C1958:C2002" si="224">C1957</f>
        <v>0.784265533184626+0.620425316584224i</v>
      </c>
      <c r="D1958" s="41" t="str">
        <f>COMPLEX(COS($A1958*'Med(1)'!$B$11),SIN($A1958*'Med(1)'!$B$11))</f>
        <v>0.132335036408401-0.991205043438938i</v>
      </c>
      <c r="E1958" s="41">
        <f>EXP(-(A1958-$A$1000)*'Med(2)'!$B$10)*$E$1000</f>
        <v>0.99999999999999234</v>
      </c>
      <c r="F1958" s="41" t="str">
        <f t="shared" si="220"/>
        <v>0.718754510763318-0.695263945029057i</v>
      </c>
      <c r="G1958" s="41" t="str">
        <f>COMPLEX(COS(-$A1958*'Med(1)'!$B$11),SIN(-$A1958*'Med(1)'!$B$11))</f>
        <v>0.132335036408401+0.991205043438938i</v>
      </c>
      <c r="H1958" s="41"/>
      <c r="I1958" s="41"/>
      <c r="J1958" s="41"/>
      <c r="K1958" s="41"/>
      <c r="L1958" s="41">
        <f t="shared" si="221"/>
        <v>1.90742419230648E-3</v>
      </c>
      <c r="M1958" s="41"/>
      <c r="N1958" s="41"/>
    </row>
    <row r="1959" spans="1:14" x14ac:dyDescent="0.25">
      <c r="A1959" s="41">
        <f t="shared" si="223"/>
        <v>1.9569999999999354E-3</v>
      </c>
      <c r="B1959" s="41">
        <f t="shared" si="222"/>
        <v>0.80103927069043901</v>
      </c>
      <c r="C1959" s="41" t="str">
        <f t="shared" si="224"/>
        <v>0.784265533184626+0.620425316584224i</v>
      </c>
      <c r="D1959" s="41" t="str">
        <f>COMPLEX(COS($A1959*'Med(1)'!$B$11),SIN($A1959*'Med(1)'!$B$11))</f>
        <v>0.194977396819646-0.980807735863372i</v>
      </c>
      <c r="E1959" s="41">
        <f>EXP(-(A1959-$A$1000)*'Med(2)'!$B$10)*$E$1000</f>
        <v>0.99999999999999234</v>
      </c>
      <c r="F1959" s="41" t="str">
        <f t="shared" si="220"/>
        <v>0.761432002106992-0.648244788769892i</v>
      </c>
      <c r="G1959" s="41" t="str">
        <f>COMPLEX(COS(-$A1959*'Med(1)'!$B$11),SIN(-$A1959*'Med(1)'!$B$11))</f>
        <v>0.194977396819646+0.980807735863372i</v>
      </c>
      <c r="H1959" s="41"/>
      <c r="I1959" s="41"/>
      <c r="J1959" s="41"/>
      <c r="K1959" s="41"/>
      <c r="L1959" s="41">
        <f t="shared" si="221"/>
        <v>2.02068133120002E-3</v>
      </c>
      <c r="M1959" s="41"/>
      <c r="N1959" s="41"/>
    </row>
    <row r="1960" spans="1:14" x14ac:dyDescent="0.25">
      <c r="A1960" s="41">
        <f t="shared" si="223"/>
        <v>1.9579999999999355E-3</v>
      </c>
      <c r="B1960" s="41">
        <f t="shared" si="222"/>
        <v>0.83741661330032702</v>
      </c>
      <c r="C1960" s="41" t="str">
        <f t="shared" si="224"/>
        <v>0.784265533184626+0.620425316584224i</v>
      </c>
      <c r="D1960" s="41" t="str">
        <f>COMPLEX(COS($A1960*'Med(1)'!$B$11),SIN($A1960*'Med(1)'!$B$11))</f>
        <v>0.256833575352812-0.966455645423778i</v>
      </c>
      <c r="E1960" s="41">
        <f>EXP(-(A1960-$A$1000)*'Med(2)'!$B$10)*$E$1000</f>
        <v>0.99999999999999234</v>
      </c>
      <c r="F1960" s="41" t="str">
        <f t="shared" si="220"/>
        <v>0.801039270690439-0.59861179975984i</v>
      </c>
      <c r="G1960" s="41" t="str">
        <f>COMPLEX(COS(-$A1960*'Med(1)'!$B$11),SIN(-$A1960*'Med(1)'!$B$11))</f>
        <v>0.256833575352812+0.966455645423778i</v>
      </c>
      <c r="H1960" s="41"/>
      <c r="I1960" s="41"/>
      <c r="J1960" s="41"/>
      <c r="K1960" s="41"/>
      <c r="L1960" s="41">
        <f t="shared" si="221"/>
        <v>2.1257907408189099E-3</v>
      </c>
      <c r="M1960" s="41"/>
      <c r="N1960" s="41"/>
    </row>
    <row r="1961" spans="1:14" x14ac:dyDescent="0.25">
      <c r="A1961" s="41">
        <f t="shared" si="223"/>
        <v>1.9589999999999356E-3</v>
      </c>
      <c r="B1961" s="41">
        <f t="shared" si="222"/>
        <v>0.87041735033172496</v>
      </c>
      <c r="C1961" s="41" t="str">
        <f t="shared" si="224"/>
        <v>0.784265533184626+0.620425316584224i</v>
      </c>
      <c r="D1961" s="41" t="str">
        <f>COMPLEX(COS($A1961*'Med(1)'!$B$11),SIN($A1961*'Med(1)'!$B$11))</f>
        <v>0.317654157422411-0.948206642178939i</v>
      </c>
      <c r="E1961" s="41">
        <f>EXP(-(A1961-$A$1000)*'Med(2)'!$B$10)*$E$1000</f>
        <v>0.99999999999999234</v>
      </c>
      <c r="F1961" s="41" t="str">
        <f t="shared" si="220"/>
        <v>0.837416613300327-0.546565106614571i</v>
      </c>
      <c r="G1961" s="41" t="str">
        <f>COMPLEX(COS(-$A1961*'Med(1)'!$B$11),SIN(-$A1961*'Med(1)'!$B$11))</f>
        <v>0.317654157422411+0.948206642178939i</v>
      </c>
      <c r="H1961" s="41"/>
      <c r="I1961" s="41"/>
      <c r="J1961" s="41"/>
      <c r="K1961" s="41"/>
      <c r="L1961" s="41">
        <f t="shared" si="221"/>
        <v>2.2223286022261799E-3</v>
      </c>
      <c r="M1961" s="41"/>
      <c r="N1961" s="41"/>
    </row>
    <row r="1962" spans="1:14" x14ac:dyDescent="0.25">
      <c r="A1962" s="41">
        <f t="shared" si="223"/>
        <v>1.9599999999999358E-3</v>
      </c>
      <c r="B1962" s="41">
        <f t="shared" si="222"/>
        <v>0.89990841722515902</v>
      </c>
      <c r="C1962" s="41" t="str">
        <f t="shared" si="224"/>
        <v>0.784265533184626+0.620425316584224i</v>
      </c>
      <c r="D1962" s="41" t="str">
        <f>COMPLEX(COS($A1962*'Med(1)'!$B$11),SIN($A1962*'Med(1)'!$B$11))</f>
        <v>0.377193904143205-0.926134309199917i</v>
      </c>
      <c r="E1962" s="41">
        <f>EXP(-(A1962-$A$1000)*'Med(2)'!$B$10)*$E$1000</f>
        <v>0.99999999999999234</v>
      </c>
      <c r="F1962" s="41" t="str">
        <f t="shared" si="220"/>
        <v>0.870417350331725-0.492314570413557i</v>
      </c>
      <c r="G1962" s="41" t="str">
        <f>COMPLEX(COS(-$A1962*'Med(1)'!$B$11),SIN(-$A1962*'Med(1)'!$B$11))</f>
        <v>0.377193904143205+0.926134309199917i</v>
      </c>
      <c r="H1962" s="41"/>
      <c r="I1962" s="41"/>
      <c r="J1962" s="41"/>
      <c r="K1962" s="41"/>
      <c r="L1962" s="41">
        <f t="shared" si="221"/>
        <v>2.3099056584185399E-3</v>
      </c>
      <c r="M1962" s="41"/>
      <c r="N1962" s="41"/>
    </row>
    <row r="1963" spans="1:14" x14ac:dyDescent="0.25">
      <c r="A1963" s="41">
        <f t="shared" si="223"/>
        <v>1.9609999999999359E-3</v>
      </c>
      <c r="B1963" s="41">
        <f t="shared" si="222"/>
        <v>0.92577090100540604</v>
      </c>
      <c r="C1963" s="41" t="str">
        <f t="shared" si="224"/>
        <v>0.784265533184626+0.620425316584224i</v>
      </c>
      <c r="D1963" s="41" t="str">
        <f>COMPLEX(COS($A1963*'Med(1)'!$B$11),SIN($A1963*'Med(1)'!$B$11))</f>
        <v>0.435212741174999-0.900327645870626i</v>
      </c>
      <c r="E1963" s="41">
        <f>EXP(-(A1963-$A$1000)*'Med(2)'!$B$10)*$E$1000</f>
        <v>0.99999999999999234</v>
      </c>
      <c r="F1963" s="41" t="str">
        <f t="shared" si="220"/>
        <v>0.899908417225159-0.436078938504595i</v>
      </c>
      <c r="G1963" s="41" t="str">
        <f>COMPLEX(COS(-$A1963*'Med(1)'!$B$11),SIN(-$A1963*'Med(1)'!$B$11))</f>
        <v>0.435212741174999+0.900327645870626i</v>
      </c>
      <c r="H1963" s="41"/>
      <c r="I1963" s="41"/>
      <c r="J1963" s="41"/>
      <c r="K1963" s="41"/>
      <c r="L1963" s="41">
        <f t="shared" si="221"/>
        <v>2.3881687838766701E-3</v>
      </c>
      <c r="M1963" s="41"/>
      <c r="N1963" s="41"/>
    </row>
    <row r="1964" spans="1:14" x14ac:dyDescent="0.25">
      <c r="A1964" s="41">
        <f t="shared" si="223"/>
        <v>1.961999999999936E-3</v>
      </c>
      <c r="B1964" s="41">
        <f t="shared" si="222"/>
        <v>0.947900519758758</v>
      </c>
      <c r="C1964" s="41" t="str">
        <f t="shared" si="224"/>
        <v>0.784265533184626+0.620425316584224i</v>
      </c>
      <c r="D1964" s="41" t="str">
        <f>COMPLEX(COS($A1964*'Med(1)'!$B$11),SIN($A1964*'Med(1)'!$B$11))</f>
        <v>0.491476726742973-0.870890709027266i</v>
      </c>
      <c r="E1964" s="41">
        <f>EXP(-(A1964-$A$1000)*'Med(2)'!$B$10)*$E$1000</f>
        <v>0.99999999999999234</v>
      </c>
      <c r="F1964" s="41" t="str">
        <f t="shared" si="220"/>
        <v>0.925770901005406-0.378084962477516i</v>
      </c>
      <c r="G1964" s="41" t="str">
        <f>COMPLEX(COS(-$A1964*'Med(1)'!$B$11),SIN(-$A1964*'Med(1)'!$B$11))</f>
        <v>0.491476726742973+0.870890709027266i</v>
      </c>
      <c r="H1964" s="41"/>
      <c r="I1964" s="41"/>
      <c r="J1964" s="41"/>
      <c r="K1964" s="41"/>
      <c r="L1964" s="41">
        <f t="shared" si="221"/>
        <v>2.4568024084269898E-3</v>
      </c>
      <c r="M1964" s="41"/>
      <c r="N1964" s="41"/>
    </row>
    <row r="1965" spans="1:14" x14ac:dyDescent="0.25">
      <c r="A1965" s="41">
        <f t="shared" si="223"/>
        <v>1.9629999999999362E-3</v>
      </c>
      <c r="B1965" s="41">
        <f t="shared" si="222"/>
        <v>0.96620804311535902</v>
      </c>
      <c r="C1965" s="41" t="str">
        <f t="shared" si="224"/>
        <v>0.784265533184626+0.620425316584224i</v>
      </c>
      <c r="D1965" s="41" t="str">
        <f>COMPLEX(COS($A1965*'Med(1)'!$B$11),SIN($A1965*'Med(1)'!$B$11))</f>
        <v>0.545758994930546-0.837942193383529i</v>
      </c>
      <c r="E1965" s="41">
        <f>EXP(-(A1965-$A$1000)*'Med(2)'!$B$10)*$E$1000</f>
        <v>0.99999999999999234</v>
      </c>
      <c r="F1965" s="41" t="str">
        <f t="shared" ref="F1965:F2002" si="225">IMPRODUCT(IMPRODUCT($C1965,IMPRODUCT($D1965,$E1965)),$R$998)</f>
        <v>0.947900519758758-0.318566483863354i</v>
      </c>
      <c r="G1965" s="41" t="str">
        <f>COMPLEX(COS(-$A1965*'Med(1)'!$B$11),SIN(-$A1965*'Med(1)'!$B$11))</f>
        <v>0.545758994930546+0.837942193383529i</v>
      </c>
      <c r="H1965" s="41"/>
      <c r="I1965" s="41"/>
      <c r="J1965" s="41"/>
      <c r="K1965" s="41"/>
      <c r="L1965" s="41">
        <f t="shared" si="221"/>
        <v>2.5155297896740799E-3</v>
      </c>
      <c r="M1965" s="41"/>
      <c r="N1965" s="41"/>
    </row>
    <row r="1966" spans="1:14" x14ac:dyDescent="0.25">
      <c r="A1966" s="41">
        <f t="shared" si="223"/>
        <v>1.9639999999999363E-3</v>
      </c>
      <c r="B1966" s="41">
        <f t="shared" si="222"/>
        <v>0.98061965204114698</v>
      </c>
      <c r="C1966" s="41" t="str">
        <f t="shared" si="224"/>
        <v>0.784265533184626+0.620425316584224i</v>
      </c>
      <c r="D1966" s="41" t="str">
        <f>COMPLEX(COS($A1966*'Med(1)'!$B$11),SIN($A1966*'Med(1)'!$B$11))</f>
        <v>0.597840670441177-0.801614952933417i</v>
      </c>
      <c r="E1966" s="41">
        <f>EXP(-(A1966-$A$1000)*'Med(2)'!$B$10)*$E$1000</f>
        <v>0.99999999999999234</v>
      </c>
      <c r="F1966" s="41" t="str">
        <f t="shared" si="225"/>
        <v>0.966208043115359-0.257763491245702i</v>
      </c>
      <c r="G1966" s="41" t="str">
        <f>COMPLEX(COS(-$A1966*'Med(1)'!$B$11),SIN(-$A1966*'Med(1)'!$B$11))</f>
        <v>0.597840670441177+0.801614952933417i</v>
      </c>
      <c r="H1966" s="41"/>
      <c r="I1966" s="41"/>
      <c r="J1966" s="41"/>
      <c r="K1966" s="41"/>
      <c r="L1966" s="41">
        <f t="shared" si="221"/>
        <v>2.56411412887288E-3</v>
      </c>
      <c r="M1966" s="41"/>
      <c r="N1966" s="41"/>
    </row>
    <row r="1967" spans="1:14" x14ac:dyDescent="0.25">
      <c r="A1967" s="41">
        <f t="shared" si="223"/>
        <v>1.9649999999999364E-3</v>
      </c>
      <c r="B1967" s="41">
        <f t="shared" si="222"/>
        <v>0.99107723648872603</v>
      </c>
      <c r="C1967" s="41" t="str">
        <f t="shared" si="224"/>
        <v>0.784265533184626+0.620425316584224i</v>
      </c>
      <c r="D1967" s="41" t="str">
        <f>COMPLEX(COS($A1967*'Med(1)'!$B$11),SIN($A1967*'Med(1)'!$B$11))</f>
        <v>0.647511751140573-0.762055465261465i</v>
      </c>
      <c r="E1967" s="41">
        <f>EXP(-(A1967-$A$1000)*'Med(2)'!$B$10)*$E$1000</f>
        <v>0.99999999999999234</v>
      </c>
      <c r="F1967" s="41" t="str">
        <f t="shared" si="225"/>
        <v>0.980619652041147-0.195921152586144i</v>
      </c>
      <c r="G1967" s="41" t="str">
        <f>COMPLEX(COS(-$A1967*'Med(1)'!$B$11),SIN(-$A1967*'Med(1)'!$B$11))</f>
        <v>0.647511751140573+0.762055465261465i</v>
      </c>
      <c r="H1967" s="41"/>
      <c r="I1967" s="41"/>
      <c r="J1967" s="41"/>
      <c r="K1967" s="41"/>
      <c r="L1967" s="41">
        <f t="shared" si="221"/>
        <v>2.6023595257413002E-3</v>
      </c>
      <c r="M1967" s="41"/>
      <c r="N1967" s="41"/>
    </row>
    <row r="1968" spans="1:14" x14ac:dyDescent="0.25">
      <c r="A1968" s="41">
        <f t="shared" si="223"/>
        <v>1.9659999999999365E-3</v>
      </c>
      <c r="B1968" s="41">
        <f t="shared" si="222"/>
        <v>0.997538629706895</v>
      </c>
      <c r="C1968" s="41" t="str">
        <f t="shared" si="224"/>
        <v>0.784265533184626+0.620425316584224i</v>
      </c>
      <c r="D1968" s="41" t="str">
        <f>COMPLEX(COS($A1968*'Med(1)'!$B$11),SIN($A1968*'Med(1)'!$B$11))</f>
        <v>0.694571954820924-0.719423240920281i</v>
      </c>
      <c r="E1968" s="41">
        <f>EXP(-(A1968-$A$1000)*'Med(2)'!$B$10)*$E$1000</f>
        <v>0.99999999999999234</v>
      </c>
      <c r="F1968" s="41" t="str">
        <f t="shared" si="225"/>
        <v>0.991077236488726-0.133288826665459i</v>
      </c>
      <c r="G1968" s="41" t="str">
        <f>COMPLEX(COS(-$A1968*'Med(1)'!$B$11),SIN(-$A1968*'Med(1)'!$B$11))</f>
        <v>0.694571954820924+0.719423240920281i</v>
      </c>
      <c r="H1968" s="41"/>
      <c r="I1968" s="41"/>
      <c r="J1968" s="41"/>
      <c r="K1968" s="41"/>
      <c r="L1968" s="41">
        <f t="shared" si="221"/>
        <v>2.63011176836336E-3</v>
      </c>
      <c r="M1968" s="41"/>
      <c r="N1968" s="41"/>
    </row>
    <row r="1969" spans="1:14" x14ac:dyDescent="0.25">
      <c r="A1969" s="41">
        <f t="shared" si="223"/>
        <v>1.9669999999999367E-3</v>
      </c>
      <c r="B1969" s="41">
        <f t="shared" si="222"/>
        <v>0.99997777826413903</v>
      </c>
      <c r="C1969" s="41" t="str">
        <f t="shared" si="224"/>
        <v>0.784265533184626+0.620425316584224i</v>
      </c>
      <c r="D1969" s="41" t="str">
        <f>COMPLEX(COS($A1969*'Med(1)'!$B$11),SIN($A1969*'Med(1)'!$B$11))</f>
        <v>0.738831526772629-0.673890180257011i</v>
      </c>
      <c r="E1969" s="41">
        <f>EXP(-(A1969-$A$1000)*'Med(2)'!$B$10)*$E$1000</f>
        <v>0.99999999999999234</v>
      </c>
      <c r="F1969" s="41" t="str">
        <f t="shared" si="225"/>
        <v>0.997538629706895-0.0701190576268343i</v>
      </c>
      <c r="G1969" s="41" t="str">
        <f>COMPLEX(COS(-$A1969*'Med(1)'!$B$11),SIN(-$A1969*'Med(1)'!$B$11))</f>
        <v>0.738831526772629+0.673890180257011i</v>
      </c>
      <c r="H1969" s="41"/>
      <c r="I1969" s="41"/>
      <c r="J1969" s="41"/>
      <c r="K1969" s="41"/>
      <c r="L1969" s="41">
        <f t="shared" si="221"/>
        <v>2.6472589549977098E-3</v>
      </c>
      <c r="M1969" s="41"/>
      <c r="N1969" s="41"/>
    </row>
    <row r="1970" spans="1:14" x14ac:dyDescent="0.25">
      <c r="A1970" s="41">
        <f t="shared" si="223"/>
        <v>1.9679999999999368E-3</v>
      </c>
      <c r="B1970" s="41">
        <f t="shared" si="222"/>
        <v>0.99838484710047004</v>
      </c>
      <c r="C1970" s="41" t="str">
        <f t="shared" si="224"/>
        <v>0.784265533184626+0.620425316584224i</v>
      </c>
      <c r="D1970" s="41" t="str">
        <f>COMPLEX(COS($A1970*'Med(1)'!$B$11),SIN($A1970*'Med(1)'!$B$11))</f>
        <v>0.780112004907428-0.625639880282031i</v>
      </c>
      <c r="E1970" s="41">
        <f>EXP(-(A1970-$A$1000)*'Med(2)'!$B$10)*$E$1000</f>
        <v>0.99999999999999234</v>
      </c>
      <c r="F1970" s="41" t="str">
        <f t="shared" si="225"/>
        <v>0.999977778264139-0.00666655667510768i</v>
      </c>
      <c r="G1970" s="41" t="str">
        <f>COMPLEX(COS(-$A1970*'Med(1)'!$B$11),SIN(-$A1970*'Med(1)'!$B$11))</f>
        <v>0.780112004907428+0.625639880282031i</v>
      </c>
      <c r="H1970" s="41"/>
      <c r="I1970" s="41"/>
      <c r="J1970" s="41"/>
      <c r="K1970" s="41"/>
      <c r="L1970" s="41">
        <f t="shared" si="221"/>
        <v>2.65373194528444E-3</v>
      </c>
      <c r="M1970" s="41"/>
      <c r="N1970" s="41"/>
    </row>
    <row r="1971" spans="1:14" x14ac:dyDescent="0.25">
      <c r="A1971" s="41">
        <f t="shared" si="223"/>
        <v>1.9689999999999369E-3</v>
      </c>
      <c r="B1971" s="41">
        <f t="shared" si="222"/>
        <v>0.99276625918406003</v>
      </c>
      <c r="C1971" s="41" t="str">
        <f t="shared" si="224"/>
        <v>0.784265533184626+0.620425316584224i</v>
      </c>
      <c r="D1971" s="41" t="str">
        <f>COMPLEX(COS($A1971*'Med(1)'!$B$11),SIN($A1971*'Med(1)'!$B$11))</f>
        <v>0.818246939347758-0.574866894374711i</v>
      </c>
      <c r="E1971" s="41">
        <f>EXP(-(A1971-$A$1000)*'Med(2)'!$B$10)*$E$1000</f>
        <v>0.99999999999999234</v>
      </c>
      <c r="F1971" s="41" t="str">
        <f t="shared" si="225"/>
        <v>0.99838484710047+0.0568128249619317i</v>
      </c>
      <c r="G1971" s="41" t="str">
        <f>COMPLEX(COS(-$A1971*'Med(1)'!$B$11),SIN(-$A1971*'Med(1)'!$B$11))</f>
        <v>0.818246939347758+0.574866894374711i</v>
      </c>
      <c r="H1971" s="41"/>
      <c r="I1971" s="41"/>
      <c r="J1971" s="41"/>
      <c r="K1971" s="41"/>
      <c r="L1971" s="41">
        <f t="shared" si="221"/>
        <v>2.6495046390306899E-3</v>
      </c>
      <c r="M1971" s="41"/>
      <c r="N1971" s="41"/>
    </row>
    <row r="1972" spans="1:14" x14ac:dyDescent="0.25">
      <c r="A1972" s="41">
        <f t="shared" si="223"/>
        <v>1.9699999999999371E-3</v>
      </c>
      <c r="B1972" s="41">
        <f t="shared" si="222"/>
        <v>0.98314466961274505</v>
      </c>
      <c r="C1972" s="41" t="str">
        <f t="shared" si="224"/>
        <v>0.784265533184626+0.620425316584224i</v>
      </c>
      <c r="D1972" s="41" t="str">
        <f>COMPLEX(COS($A1972*'Med(1)'!$B$11),SIN($A1972*'Med(1)'!$B$11))</f>
        <v>0.853082563580855-0.521775947811239i</v>
      </c>
      <c r="E1972" s="41">
        <f>EXP(-(A1972-$A$1000)*'Med(2)'!$B$10)*$E$1000</f>
        <v>0.99999999999999234</v>
      </c>
      <c r="F1972" s="41" t="str">
        <f t="shared" si="225"/>
        <v>0.99276625918406+0.120063127669037i</v>
      </c>
      <c r="G1972" s="41" t="str">
        <f>COMPLEX(COS(-$A1972*'Med(1)'!$B$11),SIN(-$A1972*'Med(1)'!$B$11))</f>
        <v>0.853082563580855+0.521775947811239i</v>
      </c>
      <c r="H1972" s="41"/>
      <c r="I1972" s="41"/>
      <c r="J1972" s="41"/>
      <c r="K1972" s="41"/>
      <c r="L1972" s="41">
        <f t="shared" ref="L1972:L2002" si="226">IMREAL(IMDIV(F1972,$P$28))</f>
        <v>2.63459408145105E-3</v>
      </c>
      <c r="M1972" s="41"/>
      <c r="N1972" s="41"/>
    </row>
    <row r="1973" spans="1:14" x14ac:dyDescent="0.25">
      <c r="A1973" s="41">
        <f t="shared" si="223"/>
        <v>1.9709999999999372E-3</v>
      </c>
      <c r="B1973" s="41">
        <f t="shared" si="222"/>
        <v>0.96955887426482701</v>
      </c>
      <c r="C1973" s="41" t="str">
        <f t="shared" si="224"/>
        <v>0.784265533184626+0.620425316584224i</v>
      </c>
      <c r="D1973" s="41" t="str">
        <f>COMPLEX(COS($A1973*'Med(1)'!$B$11),SIN($A1973*'Med(1)'!$B$11))</f>
        <v>0.884478414471331-0.466581112277684i</v>
      </c>
      <c r="E1973" s="41">
        <f>EXP(-(A1973-$A$1000)*'Med(2)'!$B$10)*$E$1000</f>
        <v>0.99999999999999234</v>
      </c>
      <c r="F1973" s="41" t="str">
        <f t="shared" si="225"/>
        <v>0.983144669612745+0.182829315515953i</v>
      </c>
      <c r="G1973" s="41" t="str">
        <f>COMPLEX(COS(-$A1973*'Med(1)'!$B$11),SIN(-$A1973*'Med(1)'!$B$11))</f>
        <v>0.884478414471331+0.466581112277684i</v>
      </c>
      <c r="H1973" s="41"/>
      <c r="I1973" s="41"/>
      <c r="J1973" s="41"/>
      <c r="K1973" s="41"/>
      <c r="L1973" s="41">
        <f t="shared" si="226"/>
        <v>2.6090603944383898E-3</v>
      </c>
      <c r="M1973" s="41"/>
      <c r="N1973" s="41"/>
    </row>
    <row r="1974" spans="1:14" x14ac:dyDescent="0.25">
      <c r="A1974" s="41">
        <f t="shared" si="223"/>
        <v>1.9719999999999373E-3</v>
      </c>
      <c r="B1974" s="41">
        <f t="shared" si="222"/>
        <v>0.95206365336753496</v>
      </c>
      <c r="C1974" s="41" t="str">
        <f t="shared" si="224"/>
        <v>0.784265533184626+0.620425316584224i</v>
      </c>
      <c r="D1974" s="41" t="str">
        <f>COMPLEX(COS($A1974*'Med(1)'!$B$11),SIN($A1974*'Med(1)'!$B$11))</f>
        <v>0.912307898632373-0.409504942696646i</v>
      </c>
      <c r="E1974" s="41">
        <f>EXP(-(A1974-$A$1000)*'Med(2)'!$B$10)*$E$1000</f>
        <v>0.99999999999999234</v>
      </c>
      <c r="F1974" s="41" t="str">
        <f t="shared" si="225"/>
        <v>0.969558874264827+0.244858304605551i</v>
      </c>
      <c r="G1974" s="41" t="str">
        <f>COMPLEX(COS(-$A1974*'Med(1)'!$B$11),SIN(-$A1974*'Med(1)'!$B$11))</f>
        <v>0.912307898632373+0.409504942696646i</v>
      </c>
      <c r="H1974" s="41"/>
      <c r="I1974" s="41"/>
      <c r="J1974" s="41"/>
      <c r="K1974" s="41"/>
      <c r="L1974" s="41">
        <f t="shared" si="226"/>
        <v>2.5730065341421598E-3</v>
      </c>
      <c r="M1974" s="41"/>
      <c r="N1974" s="41"/>
    </row>
    <row r="1975" spans="1:14" x14ac:dyDescent="0.25">
      <c r="A1975" s="41">
        <f t="shared" si="223"/>
        <v>1.9729999999999375E-3</v>
      </c>
      <c r="B1975" s="41">
        <f t="shared" si="222"/>
        <v>0.93072955061386498</v>
      </c>
      <c r="C1975" s="41" t="str">
        <f t="shared" si="224"/>
        <v>0.784265533184626+0.620425316584224i</v>
      </c>
      <c r="D1975" s="41" t="str">
        <f>COMPLEX(COS($A1975*'Med(1)'!$B$11),SIN($A1975*'Med(1)'!$B$11))</f>
        <v>0.936458802871682-0.350777579848166i</v>
      </c>
      <c r="E1975" s="41">
        <f>EXP(-(A1975-$A$1000)*'Med(2)'!$B$10)*$E$1000</f>
        <v>0.99999999999999234</v>
      </c>
      <c r="F1975" s="41" t="str">
        <f t="shared" si="225"/>
        <v>0.952063653367535+0.30589998355091i</v>
      </c>
      <c r="G1975" s="41" t="str">
        <f>COMPLEX(COS(-$A1975*'Med(1)'!$B$11),SIN(-$A1975*'Med(1)'!$B$11))</f>
        <v>0.936458802871682+0.350777579848166i</v>
      </c>
      <c r="H1975" s="41"/>
      <c r="I1975" s="41"/>
      <c r="J1975" s="41"/>
      <c r="K1975" s="41"/>
      <c r="L1975" s="41">
        <f t="shared" si="226"/>
        <v>2.5265778758318301E-3</v>
      </c>
      <c r="M1975" s="41"/>
      <c r="N1975" s="41"/>
    </row>
    <row r="1976" spans="1:14" x14ac:dyDescent="0.25">
      <c r="A1976" s="41">
        <f t="shared" si="223"/>
        <v>1.9739999999999376E-3</v>
      </c>
      <c r="B1976" s="41">
        <f t="shared" si="222"/>
        <v>0.90564258871846504</v>
      </c>
      <c r="C1976" s="41" t="str">
        <f t="shared" si="224"/>
        <v>0.784265533184626+0.620425316584224i</v>
      </c>
      <c r="D1976" s="41" t="str">
        <f>COMPLEX(COS($A1976*'Med(1)'!$B$11),SIN($A1976*'Med(1)'!$B$11))</f>
        <v>0.956833746654066-0.290635822403128i</v>
      </c>
      <c r="E1976" s="41">
        <f>EXP(-(A1976-$A$1000)*'Med(2)'!$B$10)*$E$1000</f>
        <v>0.99999999999999234</v>
      </c>
      <c r="F1976" s="41" t="str">
        <f t="shared" si="225"/>
        <v>0.930729550613865+0.365708221966774i</v>
      </c>
      <c r="G1976" s="41" t="str">
        <f>COMPLEX(COS(-$A1976*'Med(1)'!$B$11),SIN(-$A1976*'Med(1)'!$B$11))</f>
        <v>0.956833746654066+0.290635822403128i</v>
      </c>
      <c r="H1976" s="41"/>
      <c r="I1976" s="41"/>
      <c r="J1976" s="41"/>
      <c r="K1976" s="41"/>
      <c r="L1976" s="41">
        <f t="shared" si="226"/>
        <v>2.4699616277191199E-3</v>
      </c>
      <c r="M1976" s="41"/>
      <c r="N1976" s="41"/>
    </row>
    <row r="1977" spans="1:14" x14ac:dyDescent="0.25">
      <c r="A1977" s="41">
        <f t="shared" si="223"/>
        <v>1.9749999999999377E-3</v>
      </c>
      <c r="B1977" s="41">
        <f t="shared" si="222"/>
        <v>0.87690392255948602</v>
      </c>
      <c r="C1977" s="41" t="str">
        <f t="shared" si="224"/>
        <v>0.784265533184626+0.620425316584224i</v>
      </c>
      <c r="D1977" s="41" t="str">
        <f>COMPLEX(COS($A1977*'Med(1)'!$B$11),SIN($A1977*'Med(1)'!$B$11))</f>
        <v>0.973350574756255-0.229322172110914i</v>
      </c>
      <c r="E1977" s="41">
        <f>EXP(-(A1977-$A$1000)*'Med(2)'!$B$10)*$E$1000</f>
        <v>0.99999999999999234</v>
      </c>
      <c r="F1977" s="41" t="str">
        <f t="shared" si="225"/>
        <v>0.905642588718465+0.424041862908961i</v>
      </c>
      <c r="G1977" s="41" t="str">
        <f>COMPLEX(COS(-$A1977*'Med(1)'!$B$11),SIN(-$A1977*'Med(1)'!$B$11))</f>
        <v>0.973350574756255+0.229322172110914i</v>
      </c>
      <c r="H1977" s="41"/>
      <c r="I1977" s="41"/>
      <c r="J1977" s="41"/>
      <c r="K1977" s="41"/>
      <c r="L1977" s="41">
        <f t="shared" si="226"/>
        <v>2.4033860761028402E-3</v>
      </c>
      <c r="M1977" s="41"/>
      <c r="N1977" s="41"/>
    </row>
    <row r="1978" spans="1:14" x14ac:dyDescent="0.25">
      <c r="A1978" s="41">
        <f t="shared" si="223"/>
        <v>1.9759999999999379E-3</v>
      </c>
      <c r="B1978" s="41">
        <f t="shared" si="222"/>
        <v>0.84462943130500201</v>
      </c>
      <c r="C1978" s="41" t="str">
        <f t="shared" si="224"/>
        <v>0.784265533184626+0.620425316584224i</v>
      </c>
      <c r="D1978" s="41" t="str">
        <f>COMPLEX(COS($A1978*'Med(1)'!$B$11),SIN($A1978*'Med(1)'!$B$11))</f>
        <v>0.985942688530669-0.167083855991282i</v>
      </c>
      <c r="E1978" s="41">
        <f>EXP(-(A1978-$A$1000)*'Med(2)'!$B$10)*$E$1000</f>
        <v>0.99999999999999234</v>
      </c>
      <c r="F1978" s="41" t="str">
        <f t="shared" si="225"/>
        <v>0.876903922559486+0.480665695259991i</v>
      </c>
      <c r="G1978" s="41" t="str">
        <f>COMPLEX(COS(-$A1978*'Med(1)'!$B$11),SIN(-$A1978*'Med(1)'!$B$11))</f>
        <v>0.985942688530669+0.167083855991282i</v>
      </c>
      <c r="H1978" s="41"/>
      <c r="I1978" s="41"/>
      <c r="J1978" s="41"/>
      <c r="K1978" s="41"/>
      <c r="L1978" s="41">
        <f t="shared" si="226"/>
        <v>2.3271196648798499E-3</v>
      </c>
      <c r="M1978" s="41"/>
      <c r="N1978" s="41"/>
    </row>
    <row r="1979" spans="1:14" x14ac:dyDescent="0.25">
      <c r="A1979" s="41">
        <f t="shared" si="223"/>
        <v>1.976999999999938E-3</v>
      </c>
      <c r="B1979" s="41">
        <f t="shared" si="222"/>
        <v>0.80894925116854899</v>
      </c>
      <c r="C1979" s="41" t="str">
        <f t="shared" si="224"/>
        <v>0.784265533184626+0.620425316584224i</v>
      </c>
      <c r="D1979" s="41" t="str">
        <f>COMPLEX(COS($A1979*'Med(1)'!$B$11),SIN($A1979*'Med(1)'!$B$11))</f>
        <v>0.994559314442434-0.104171829473216i</v>
      </c>
      <c r="E1979" s="41">
        <f>EXP(-(A1979-$A$1000)*'Med(2)'!$B$10)*$E$1000</f>
        <v>0.99999999999999234</v>
      </c>
      <c r="F1979" s="41" t="str">
        <f t="shared" si="225"/>
        <v>0.844629431305002+0.535351402140102i</v>
      </c>
      <c r="G1979" s="41" t="str">
        <f>COMPLEX(COS(-$A1979*'Med(1)'!$B$11),SIN(-$A1979*'Med(1)'!$B$11))</f>
        <v>0.994559314442434+0.104171829473216i</v>
      </c>
      <c r="H1979" s="41"/>
      <c r="I1979" s="41"/>
      <c r="J1979" s="41"/>
      <c r="K1979" s="41"/>
      <c r="L1979" s="41">
        <f t="shared" si="226"/>
        <v>2.24146991313386E-3</v>
      </c>
      <c r="M1979" s="41"/>
      <c r="N1979" s="41"/>
    </row>
    <row r="1980" spans="1:14" x14ac:dyDescent="0.25">
      <c r="A1980" s="41">
        <f t="shared" si="223"/>
        <v>1.9779999999999381E-3</v>
      </c>
      <c r="B1980" s="41">
        <f t="shared" si="222"/>
        <v>0.77000725067790299</v>
      </c>
      <c r="C1980" s="41" t="str">
        <f t="shared" si="224"/>
        <v>0.784265533184626+0.620425316584224i</v>
      </c>
      <c r="D1980" s="41" t="str">
        <f>COMPLEX(COS($A1980*'Med(1)'!$B$11),SIN($A1980*'Med(1)'!$B$11))</f>
        <v>0.999165708796884-0.0408397645000567i</v>
      </c>
      <c r="E1980" s="41">
        <f>EXP(-(A1980-$A$1000)*'Med(2)'!$B$10)*$E$1000</f>
        <v>0.99999999999999234</v>
      </c>
      <c r="F1980" s="41" t="str">
        <f t="shared" si="225"/>
        <v>0.808949251168549+0.587878481519631i</v>
      </c>
      <c r="G1980" s="41" t="str">
        <f>COMPLEX(COS(-$A1980*'Med(1)'!$B$11),SIN(-$A1980*'Med(1)'!$B$11))</f>
        <v>0.999165708796884+0.0408397645000567i</v>
      </c>
      <c r="H1980" s="41"/>
      <c r="I1980" s="41"/>
      <c r="J1980" s="41"/>
      <c r="K1980" s="41"/>
      <c r="L1980" s="41">
        <f t="shared" si="226"/>
        <v>2.14678217516635E-3</v>
      </c>
      <c r="M1980" s="41"/>
      <c r="N1980" s="41"/>
    </row>
    <row r="1981" spans="1:14" x14ac:dyDescent="0.25">
      <c r="A1981" s="41">
        <f t="shared" si="223"/>
        <v>1.9789999999999383E-3</v>
      </c>
      <c r="B1981" s="41">
        <f t="shared" si="222"/>
        <v>0.72796045057280701</v>
      </c>
      <c r="C1981" s="41" t="str">
        <f t="shared" si="224"/>
        <v>0.784265533184626+0.620425316584224i</v>
      </c>
      <c r="D1981" s="41" t="str">
        <f>COMPLEX(COS($A1981*'Med(1)'!$B$11),SIN($A1981*'Med(1)'!$B$11))</f>
        <v>0.999743297832017+0.0226569733186665i</v>
      </c>
      <c r="E1981" s="41">
        <f>EXP(-(A1981-$A$1000)*'Med(2)'!$B$10)*$E$1000</f>
        <v>0.99999999999999234</v>
      </c>
      <c r="F1981" s="41" t="str">
        <f t="shared" si="225"/>
        <v>0.770007250677903+0.638035135320494i</v>
      </c>
      <c r="G1981" s="41" t="str">
        <f>COMPLEX(COS(-$A1981*'Med(1)'!$B$11),SIN(-$A1981*'Med(1)'!$B$11))</f>
        <v>0.999743297832017-0.0226569733186665i</v>
      </c>
      <c r="H1981" s="41"/>
      <c r="I1981" s="41"/>
      <c r="J1981" s="41"/>
      <c r="K1981" s="41"/>
      <c r="L1981" s="41">
        <f t="shared" si="226"/>
        <v>2.04343824796959E-3</v>
      </c>
      <c r="M1981" s="41"/>
      <c r="N1981" s="41"/>
    </row>
    <row r="1982" spans="1:14" x14ac:dyDescent="0.25">
      <c r="A1982" s="41">
        <f t="shared" si="223"/>
        <v>1.9799999999999384E-3</v>
      </c>
      <c r="B1982" s="41">
        <f t="shared" si="222"/>
        <v>0.68297839067075095</v>
      </c>
      <c r="C1982" s="41" t="str">
        <f t="shared" si="224"/>
        <v>0.784265533184626+0.620425316584224i</v>
      </c>
      <c r="D1982" s="41" t="str">
        <f>COMPLEX(COS($A1982*'Med(1)'!$B$11),SIN($A1982*'Med(1)'!$B$11))</f>
        <v>0.996289752611044+0.0860623543846286i</v>
      </c>
      <c r="E1982" s="41">
        <f>EXP(-(A1982-$A$1000)*'Med(2)'!$B$10)*$E$1000</f>
        <v>0.99999999999999234</v>
      </c>
      <c r="F1982" s="41" t="str">
        <f t="shared" si="225"/>
        <v>0.727960450572807+0.685619123421905i</v>
      </c>
      <c r="G1982" s="41" t="str">
        <f>COMPLEX(COS(-$A1982*'Med(1)'!$B$11),SIN(-$A1982*'Med(1)'!$B$11))</f>
        <v>0.996289752611044-0.0860623543846286i</v>
      </c>
      <c r="H1982" s="41"/>
      <c r="I1982" s="41"/>
      <c r="J1982" s="41"/>
      <c r="K1982" s="41"/>
      <c r="L1982" s="41">
        <f t="shared" si="226"/>
        <v>1.93185483175651E-3</v>
      </c>
      <c r="M1982" s="41"/>
      <c r="N1982" s="41"/>
    </row>
    <row r="1983" spans="1:14" x14ac:dyDescent="0.25">
      <c r="A1983" s="41">
        <f t="shared" si="223"/>
        <v>1.9809999999999385E-3</v>
      </c>
      <c r="B1983" s="41">
        <f t="shared" si="222"/>
        <v>0.63524244625376902</v>
      </c>
      <c r="C1983" s="41" t="str">
        <f t="shared" si="224"/>
        <v>0.784265533184626+0.620425316584224i</v>
      </c>
      <c r="D1983" s="41" t="str">
        <f>COMPLEX(COS($A1983*'Med(1)'!$B$11),SIN($A1983*'Med(1)'!$B$11))</f>
        <v>0.988818998413056+0.149120717465415i</v>
      </c>
      <c r="E1983" s="41">
        <f>EXP(-(A1983-$A$1000)*'Med(2)'!$B$10)*$E$1000</f>
        <v>0.99999999999999234</v>
      </c>
      <c r="F1983" s="41" t="str">
        <f t="shared" si="225"/>
        <v>0.682978390670751+0.730438579126797i</v>
      </c>
      <c r="G1983" s="41" t="str">
        <f>COMPLEX(COS(-$A1983*'Med(1)'!$B$11),SIN(-$A1983*'Med(1)'!$B$11))</f>
        <v>0.988818998413056-0.149120717465415i</v>
      </c>
      <c r="H1983" s="41"/>
      <c r="I1983" s="41"/>
      <c r="J1983" s="41"/>
      <c r="K1983" s="41"/>
      <c r="L1983" s="41">
        <f t="shared" si="226"/>
        <v>1.8124818497548499E-3</v>
      </c>
      <c r="M1983" s="41"/>
      <c r="N1983" s="41"/>
    </row>
    <row r="1984" spans="1:14" x14ac:dyDescent="0.25">
      <c r="A1984" s="41">
        <f t="shared" si="223"/>
        <v>1.9819999999999387E-3</v>
      </c>
      <c r="B1984" s="41">
        <f t="shared" si="222"/>
        <v>0.58494509673251405</v>
      </c>
      <c r="C1984" s="41" t="str">
        <f t="shared" si="224"/>
        <v>0.784265533184626+0.620425316584224i</v>
      </c>
      <c r="D1984" s="41" t="str">
        <f>COMPLEX(COS($A1984*'Med(1)'!$B$11),SIN($A1984*'Med(1)'!$B$11))</f>
        <v>0.977361158583953+0.211577800563841i</v>
      </c>
      <c r="E1984" s="41">
        <f>EXP(-(A1984-$A$1000)*'Med(2)'!$B$10)*$E$1000</f>
        <v>0.99999999999999234</v>
      </c>
      <c r="F1984" s="41" t="str">
        <f t="shared" si="225"/>
        <v>0.635242446253769+0.772312782800798i</v>
      </c>
      <c r="G1984" s="41" t="str">
        <f>COMPLEX(COS(-$A1984*'Med(1)'!$B$11),SIN(-$A1984*'Med(1)'!$B$11))</f>
        <v>0.977361158583953-0.211577800563841i</v>
      </c>
      <c r="H1984" s="41"/>
      <c r="I1984" s="41"/>
      <c r="J1984" s="41"/>
      <c r="K1984" s="41"/>
      <c r="L1984" s="41">
        <f t="shared" si="226"/>
        <v>1.6858006340406599E-3</v>
      </c>
      <c r="M1984" s="41"/>
      <c r="N1984" s="41"/>
    </row>
    <row r="1985" spans="1:14" x14ac:dyDescent="0.25">
      <c r="A1985" s="41">
        <f t="shared" si="223"/>
        <v>1.9829999999999388E-3</v>
      </c>
      <c r="B1985" s="41">
        <f t="shared" si="222"/>
        <v>0.532289149536745</v>
      </c>
      <c r="C1985" s="41" t="str">
        <f t="shared" si="224"/>
        <v>0.784265533184626+0.620425316584224i</v>
      </c>
      <c r="D1985" s="41" t="str">
        <f>COMPLEX(COS($A1985*'Med(1)'!$B$11),SIN($A1985*'Med(1)'!$B$11))</f>
        <v>0.961962433073996+0.273181766145468i</v>
      </c>
      <c r="E1985" s="41">
        <f>EXP(-(A1985-$A$1000)*'Med(2)'!$B$10)*$E$1000</f>
        <v>0.99999999999999223</v>
      </c>
      <c r="F1985" s="41" t="str">
        <f t="shared" si="225"/>
        <v>0.584945096732514+0.811072890564452i</v>
      </c>
      <c r="G1985" s="41" t="str">
        <f>COMPLEX(COS(-$A1985*'Med(1)'!$B$11),SIN(-$A1985*'Med(1)'!$B$11))</f>
        <v>0.961962433073996-0.273181766145468i</v>
      </c>
      <c r="H1985" s="41"/>
      <c r="I1985" s="41"/>
      <c r="J1985" s="41"/>
      <c r="K1985" s="41"/>
      <c r="L1985" s="41">
        <f t="shared" si="226"/>
        <v>1.55232198472569E-3</v>
      </c>
      <c r="M1985" s="41"/>
      <c r="N1985" s="41"/>
    </row>
    <row r="1986" spans="1:14" x14ac:dyDescent="0.25">
      <c r="A1986" s="41">
        <f t="shared" si="223"/>
        <v>1.9839999999999389E-3</v>
      </c>
      <c r="B1986" s="41">
        <f t="shared" ref="B1986:B2000" si="227">IMREAL(F1987)</f>
        <v>0.477486922361399</v>
      </c>
      <c r="C1986" s="41" t="str">
        <f t="shared" si="224"/>
        <v>0.784265533184626+0.620425316584224i</v>
      </c>
      <c r="D1986" s="41" t="str">
        <f>COMPLEX(COS($A1986*'Med(1)'!$B$11),SIN($A1986*'Med(1)'!$B$11))</f>
        <v>0.942684912151796+0.333684216590117i</v>
      </c>
      <c r="E1986" s="41">
        <f>EXP(-(A1986-$A$1000)*'Med(2)'!$B$10)*$E$1000</f>
        <v>0.99999999999999223</v>
      </c>
      <c r="F1986" s="41" t="str">
        <f t="shared" si="225"/>
        <v>0.532289149536745+0.846562615100285i</v>
      </c>
      <c r="G1986" s="41" t="str">
        <f>COMPLEX(COS(-$A1986*'Med(1)'!$B$11),SIN(-$A1986*'Med(1)'!$B$11))</f>
        <v>0.942684912151796-0.333684216590117i</v>
      </c>
      <c r="H1986" s="41"/>
      <c r="I1986" s="41"/>
      <c r="J1986" s="41"/>
      <c r="K1986" s="41"/>
      <c r="L1986" s="41">
        <f t="shared" si="226"/>
        <v>1.4125841103249299E-3</v>
      </c>
      <c r="M1986" s="41"/>
      <c r="N1986" s="41"/>
    </row>
    <row r="1987" spans="1:14" x14ac:dyDescent="0.25">
      <c r="A1987" s="41">
        <f t="shared" ref="A1987:A2002" si="228">A1986+$O$3</f>
        <v>1.9849999999999391E-3</v>
      </c>
      <c r="B1987" s="41">
        <f t="shared" si="227"/>
        <v>0.42075938706571198</v>
      </c>
      <c r="C1987" s="41" t="str">
        <f t="shared" si="224"/>
        <v>0.784265533184626+0.620425316584224i</v>
      </c>
      <c r="D1987" s="41" t="str">
        <f>COMPLEX(COS($A1987*'Med(1)'!$B$11),SIN($A1987*'Med(1)'!$B$11))</f>
        <v>0.919606326045833+0.392841195773159i</v>
      </c>
      <c r="E1987" s="41">
        <f>EXP(-(A1987-$A$1000)*'Med(2)'!$B$10)*$E$1000</f>
        <v>0.99999999999999223</v>
      </c>
      <c r="F1987" s="41" t="str">
        <f t="shared" si="225"/>
        <v>0.477486922361399+0.878638855829757i</v>
      </c>
      <c r="G1987" s="41" t="str">
        <f>COMPLEX(COS(-$A1987*'Med(1)'!$B$11),SIN(-$A1987*'Med(1)'!$B$11))</f>
        <v>0.919606326045833-0.392841195773159i</v>
      </c>
      <c r="H1987" s="41"/>
      <c r="I1987" s="41"/>
      <c r="J1987" s="41"/>
      <c r="K1987" s="41"/>
      <c r="L1987" s="41">
        <f t="shared" si="226"/>
        <v>1.26715045760876E-3</v>
      </c>
      <c r="M1987" s="41"/>
      <c r="N1987" s="41"/>
    </row>
    <row r="1988" spans="1:14" x14ac:dyDescent="0.25">
      <c r="A1988" s="41">
        <f t="shared" si="228"/>
        <v>1.9859999999999392E-3</v>
      </c>
      <c r="B1988" s="41">
        <f t="shared" si="227"/>
        <v>0.36233527867724102</v>
      </c>
      <c r="C1988" s="41" t="str">
        <f t="shared" si="224"/>
        <v>0.784265533184626+0.620425316584224i</v>
      </c>
      <c r="D1988" s="41" t="str">
        <f>COMPLEX(COS($A1988*'Med(1)'!$B$11),SIN($A1988*'Med(1)'!$B$11))</f>
        <v>0.892819731523015+0.450414172737906i</v>
      </c>
      <c r="E1988" s="41">
        <f>EXP(-(A1988-$A$1000)*'Med(2)'!$B$10)*$E$1000</f>
        <v>0.99999999999999223</v>
      </c>
      <c r="F1988" s="41" t="str">
        <f t="shared" si="225"/>
        <v>0.420759387065712+0.907172275919008i</v>
      </c>
      <c r="G1988" s="41" t="str">
        <f>COMPLEX(COS(-$A1988*'Med(1)'!$B$11),SIN(-$A1988*'Med(1)'!$B$11))</f>
        <v>0.892819731523015-0.450414172737906i</v>
      </c>
      <c r="H1988" s="41"/>
      <c r="I1988" s="41"/>
      <c r="J1988" s="41"/>
      <c r="K1988" s="41"/>
      <c r="L1988" s="41">
        <f t="shared" si="226"/>
        <v>1.1166074396901701E-3</v>
      </c>
      <c r="M1988" s="41"/>
      <c r="N1988" s="41"/>
    </row>
    <row r="1989" spans="1:14" x14ac:dyDescent="0.25">
      <c r="A1989" s="41">
        <f t="shared" si="228"/>
        <v>1.9869999999999393E-3</v>
      </c>
      <c r="B1989" s="41">
        <f t="shared" si="227"/>
        <v>0.30245017309356498</v>
      </c>
      <c r="C1989" s="41" t="str">
        <f t="shared" si="224"/>
        <v>0.784265533184626+0.620425316584224i</v>
      </c>
      <c r="D1989" s="41" t="str">
        <f>COMPLEX(COS($A1989*'Med(1)'!$B$11),SIN($A1989*'Med(1)'!$B$11))</f>
        <v>0.862433136668029+0.506171003492836i</v>
      </c>
      <c r="E1989" s="41">
        <f>EXP(-(A1989-$A$1000)*'Med(2)'!$B$10)*$E$1000</f>
        <v>0.99999999999999223</v>
      </c>
      <c r="F1989" s="41" t="str">
        <f t="shared" si="225"/>
        <v>0.362335278677241+0.932047823786886i</v>
      </c>
      <c r="G1989" s="41" t="str">
        <f>COMPLEX(COS(-$A1989*'Med(1)'!$B$11),SIN(-$A1989*'Med(1)'!$B$11))</f>
        <v>0.862433136668029-0.506171003492836i</v>
      </c>
      <c r="H1989" s="41"/>
      <c r="I1989" s="41"/>
      <c r="J1989" s="41"/>
      <c r="K1989" s="41"/>
      <c r="L1989" s="41">
        <f t="shared" si="226"/>
        <v>9.61562071507702E-4</v>
      </c>
      <c r="M1989" s="41"/>
      <c r="N1989" s="41"/>
    </row>
    <row r="1990" spans="1:14" x14ac:dyDescent="0.25">
      <c r="A1990" s="41">
        <f t="shared" si="228"/>
        <v>1.9879999999999395E-3</v>
      </c>
      <c r="B1990" s="41">
        <f t="shared" si="227"/>
        <v>0.24134553720029001</v>
      </c>
      <c r="C1990" s="41" t="str">
        <f t="shared" si="224"/>
        <v>0.784265533184626+0.620425316584224i</v>
      </c>
      <c r="D1990" s="41" t="str">
        <f>COMPLEX(COS($A1990*'Med(1)'!$B$11),SIN($A1990*'Med(1)'!$B$11))</f>
        <v>0.828569065376486+0.559886867055423i</v>
      </c>
      <c r="E1990" s="41">
        <f>EXP(-(A1990-$A$1000)*'Med(2)'!$B$10)*$E$1000</f>
        <v>0.99999999999999223</v>
      </c>
      <c r="F1990" s="41" t="str">
        <f t="shared" si="225"/>
        <v>0.302450173093565+0.953165197012385i</v>
      </c>
      <c r="G1990" s="41" t="str">
        <f>COMPLEX(COS(-$A1990*'Med(1)'!$B$11),SIN(-$A1990*'Med(1)'!$B$11))</f>
        <v>0.828569065376486-0.559886867055423i</v>
      </c>
      <c r="H1990" s="41"/>
      <c r="I1990" s="41"/>
      <c r="J1990" s="41"/>
      <c r="K1990" s="41"/>
      <c r="L1990" s="41">
        <f t="shared" si="226"/>
        <v>8.0263952223865701E-4</v>
      </c>
      <c r="M1990" s="41"/>
      <c r="N1990" s="41"/>
    </row>
    <row r="1991" spans="1:14" x14ac:dyDescent="0.25">
      <c r="A1991" s="41">
        <f t="shared" si="228"/>
        <v>1.9889999999999396E-3</v>
      </c>
      <c r="B1991" s="41">
        <f t="shared" si="227"/>
        <v>0.17926775523574301</v>
      </c>
      <c r="C1991" s="41" t="str">
        <f t="shared" si="224"/>
        <v>0.784265533184626+0.620425316584224i</v>
      </c>
      <c r="D1991" s="41" t="str">
        <f>COMPLEX(COS($A1991*'Med(1)'!$B$11),SIN($A1991*'Med(1)'!$B$11))</f>
        <v>0.791364063317782+0.611345171968479i</v>
      </c>
      <c r="E1991" s="41">
        <f>EXP(-(A1991-$A$1000)*'Med(2)'!$B$10)*$E$1000</f>
        <v>0.99999999999999223</v>
      </c>
      <c r="F1991" s="41" t="str">
        <f t="shared" si="225"/>
        <v>0.24134553720029+0.970439246771011i</v>
      </c>
      <c r="G1991" s="41" t="str">
        <f>COMPLEX(COS(-$A1991*'Med(1)'!$B$11),SIN(-$A1991*'Med(1)'!$B$11))</f>
        <v>0.791364063317782-0.611345171968479i</v>
      </c>
      <c r="H1991" s="41"/>
      <c r="I1991" s="41"/>
      <c r="J1991" s="41"/>
      <c r="K1991" s="41"/>
      <c r="L1991" s="41">
        <f t="shared" si="226"/>
        <v>6.4048059451083902E-4</v>
      </c>
      <c r="M1991" s="41"/>
      <c r="N1991" s="41"/>
    </row>
    <row r="1992" spans="1:14" x14ac:dyDescent="0.25">
      <c r="A1992" s="41">
        <f t="shared" si="228"/>
        <v>1.9899999999999397E-3</v>
      </c>
      <c r="B1992" s="41">
        <f t="shared" si="227"/>
        <v>0.116467135327983</v>
      </c>
      <c r="C1992" s="41" t="str">
        <f t="shared" si="224"/>
        <v>0.784265533184626+0.620425316584224i</v>
      </c>
      <c r="D1992" s="41" t="str">
        <f>COMPLEX(COS($A1992*'Med(1)'!$B$11),SIN($A1992*'Med(1)'!$B$11))</f>
        <v>0.750968147359871+0.660338429633535i</v>
      </c>
      <c r="E1992" s="41">
        <f>EXP(-(A1992-$A$1000)*'Med(2)'!$B$10)*$E$1000</f>
        <v>0.99999999999999223</v>
      </c>
      <c r="F1992" s="41" t="str">
        <f t="shared" si="225"/>
        <v>0.179267755235743+0.983800321169251i</v>
      </c>
      <c r="G1992" s="41" t="str">
        <f>COMPLEX(COS(-$A1992*'Med(1)'!$B$11),SIN(-$A1992*'Med(1)'!$B$11))</f>
        <v>0.750968147359871-0.660338429633535i</v>
      </c>
      <c r="H1992" s="41"/>
      <c r="I1992" s="41"/>
      <c r="J1992" s="41"/>
      <c r="K1992" s="41"/>
      <c r="L1992" s="41">
        <f t="shared" si="226"/>
        <v>4.7573914057804398E-4</v>
      </c>
      <c r="M1992" s="41"/>
      <c r="N1992" s="41"/>
    </row>
    <row r="1993" spans="1:14" x14ac:dyDescent="0.25">
      <c r="A1993" s="41">
        <f t="shared" si="228"/>
        <v>1.9909999999999399E-3</v>
      </c>
      <c r="B1993" s="41">
        <f t="shared" si="227"/>
        <v>5.3196900210036001E-2</v>
      </c>
      <c r="C1993" s="41" t="str">
        <f t="shared" si="224"/>
        <v>0.784265533184626+0.620425316584224i</v>
      </c>
      <c r="D1993" s="41" t="str">
        <f>COMPLEX(COS($A1993*'Med(1)'!$B$11),SIN($A1993*'Med(1)'!$B$11))</f>
        <v>0.707544200675841+0.706669090940014i</v>
      </c>
      <c r="E1993" s="41">
        <f>EXP(-(A1993-$A$1000)*'Med(2)'!$B$10)*$E$1000</f>
        <v>0.99999999999999223</v>
      </c>
      <c r="F1993" s="41" t="str">
        <f t="shared" si="225"/>
        <v>0.116467135327983+0.993194546092798i</v>
      </c>
      <c r="G1993" s="41" t="str">
        <f>COMPLEX(COS(-$A1993*'Med(1)'!$B$11),SIN(-$A1993*'Med(1)'!$B$11))</f>
        <v>0.707544200675841-0.706669090940014i</v>
      </c>
      <c r="H1993" s="41"/>
      <c r="I1993" s="41"/>
      <c r="J1993" s="41"/>
      <c r="K1993" s="41"/>
      <c r="L1993" s="41">
        <f t="shared" si="226"/>
        <v>3.09079425876997E-4</v>
      </c>
      <c r="M1993" s="41"/>
      <c r="N1993" s="41"/>
    </row>
    <row r="1994" spans="1:14" x14ac:dyDescent="0.25">
      <c r="A1994" s="41">
        <f t="shared" si="228"/>
        <v>1.99199999999994E-3</v>
      </c>
      <c r="B1994" s="41">
        <f t="shared" si="227"/>
        <v>-1.0287833816988501E-2</v>
      </c>
      <c r="C1994" s="41" t="str">
        <f t="shared" si="224"/>
        <v>0.784265533184626+0.620425316584224i</v>
      </c>
      <c r="D1994" s="41" t="str">
        <f>COMPLEX(COS($A1994*'Med(1)'!$B$11),SIN($A1994*'Med(1)'!$B$11))</f>
        <v>0.661267315971371+0.750150342816704i</v>
      </c>
      <c r="E1994" s="41">
        <f>EXP(-(A1994-$A$1000)*'Med(2)'!$B$10)*$E$1000</f>
        <v>0.99999999999999223</v>
      </c>
      <c r="F1994" s="41" t="str">
        <f t="shared" si="225"/>
        <v>0.053196900210036+0.998584042436102i</v>
      </c>
      <c r="G1994" s="41" t="str">
        <f>COMPLEX(COS(-$A1994*'Med(1)'!$B$11),SIN(-$A1994*'Med(1)'!$B$11))</f>
        <v>0.661267315971371-0.750150342816704i</v>
      </c>
      <c r="H1994" s="41"/>
      <c r="I1994" s="41"/>
      <c r="J1994" s="41"/>
      <c r="K1994" s="41"/>
      <c r="L1994" s="41">
        <f t="shared" si="226"/>
        <v>1.4117345059661099E-4</v>
      </c>
      <c r="M1994" s="41"/>
      <c r="N1994" s="41"/>
    </row>
    <row r="1995" spans="1:14" x14ac:dyDescent="0.25">
      <c r="A1995" s="41">
        <f t="shared" si="228"/>
        <v>1.9929999999999401E-3</v>
      </c>
      <c r="B1995" s="41">
        <f t="shared" si="227"/>
        <v>-7.3731085556099002E-2</v>
      </c>
      <c r="C1995" s="41" t="str">
        <f t="shared" si="224"/>
        <v>0.784265533184626+0.620425316584224i</v>
      </c>
      <c r="D1995" s="41" t="str">
        <f>COMPLEX(COS($A1995*'Med(1)'!$B$11),SIN($A1995*'Med(1)'!$B$11))</f>
        <v>0.612324089481339+0.790606861493656i</v>
      </c>
      <c r="E1995" s="41">
        <f>EXP(-(A1995-$A$1000)*'Med(2)'!$B$10)*$E$1000</f>
        <v>0.99999999999999223</v>
      </c>
      <c r="F1995" s="41" t="str">
        <f t="shared" si="225"/>
        <v>-0.0102878338169885+0.999947078837344i</v>
      </c>
      <c r="G1995" s="41" t="str">
        <f>COMPLEX(COS(-$A1995*'Med(1)'!$B$11),SIN(-$A1995*'Med(1)'!$B$11))</f>
        <v>0.612324089481339-0.790606861493656i</v>
      </c>
      <c r="H1995" s="41"/>
      <c r="I1995" s="41"/>
      <c r="J1995" s="41"/>
      <c r="K1995" s="41"/>
      <c r="L1995" s="41">
        <f t="shared" si="226"/>
        <v>-2.7301759940417701E-5</v>
      </c>
      <c r="M1995" s="41"/>
      <c r="N1995" s="41"/>
    </row>
    <row r="1996" spans="1:14" x14ac:dyDescent="0.25">
      <c r="A1996" s="41">
        <f t="shared" si="228"/>
        <v>1.9939999999999403E-3</v>
      </c>
      <c r="B1996" s="41">
        <f t="shared" si="227"/>
        <v>-0.136877041073899</v>
      </c>
      <c r="C1996" s="41" t="str">
        <f t="shared" si="224"/>
        <v>0.784265533184626+0.620425316584224i</v>
      </c>
      <c r="D1996" s="41" t="str">
        <f>COMPLEX(COS($A1996*'Med(1)'!$B$11),SIN($A1996*'Med(1)'!$B$11))</f>
        <v>0.560911868582141+0.827875519437367i</v>
      </c>
      <c r="E1996" s="41">
        <f>EXP(-(A1996-$A$1000)*'Med(2)'!$B$10)*$E$1000</f>
        <v>0.99999999999999223</v>
      </c>
      <c r="F1996" s="41" t="str">
        <f t="shared" si="225"/>
        <v>-0.073731085556099+0.997278159302962i</v>
      </c>
      <c r="G1996" s="41" t="str">
        <f>COMPLEX(COS(-$A1996*'Med(1)'!$B$11),SIN(-$A1996*'Med(1)'!$B$11))</f>
        <v>0.560911868582141-0.827875519437367i</v>
      </c>
      <c r="H1996" s="41"/>
      <c r="I1996" s="41"/>
      <c r="J1996" s="41"/>
      <c r="K1996" s="41"/>
      <c r="L1996" s="41">
        <f t="shared" si="226"/>
        <v>-1.9566688515855899E-4</v>
      </c>
      <c r="M1996" s="41"/>
      <c r="N1996" s="41"/>
    </row>
    <row r="1997" spans="1:14" x14ac:dyDescent="0.25">
      <c r="A1997" s="41">
        <f t="shared" si="228"/>
        <v>1.9949999999999404E-3</v>
      </c>
      <c r="B1997" s="41">
        <f t="shared" si="227"/>
        <v>-0.19947108518569701</v>
      </c>
      <c r="C1997" s="41" t="str">
        <f t="shared" si="224"/>
        <v>0.784265533184626+0.620425316584224i</v>
      </c>
      <c r="D1997" s="41" t="str">
        <f>COMPLEX(COS($A1997*'Med(1)'!$B$11),SIN($A1997*'Med(1)'!$B$11))</f>
        <v>0.507237956053701+0.861806043108577i</v>
      </c>
      <c r="E1997" s="41">
        <f>EXP(-(A1997-$A$1000)*'Med(2)'!$B$10)*$E$1000</f>
        <v>0.99999999999999223</v>
      </c>
      <c r="F1997" s="41" t="str">
        <f t="shared" si="225"/>
        <v>-0.136877041073899+0.990588045368425i</v>
      </c>
      <c r="G1997" s="41" t="str">
        <f>COMPLEX(COS(-$A1997*'Med(1)'!$B$11),SIN(-$A1997*'Med(1)'!$B$11))</f>
        <v>0.507237956053701-0.861806043108577i</v>
      </c>
      <c r="H1997" s="41"/>
      <c r="I1997" s="41"/>
      <c r="J1997" s="41"/>
      <c r="K1997" s="41"/>
      <c r="L1997" s="41">
        <f t="shared" si="226"/>
        <v>-3.6324304836489002E-4</v>
      </c>
      <c r="M1997" s="41"/>
      <c r="N1997" s="41"/>
    </row>
    <row r="1998" spans="1:14" x14ac:dyDescent="0.25">
      <c r="A1998" s="41">
        <f t="shared" si="228"/>
        <v>1.9959999999999405E-3</v>
      </c>
      <c r="B1998" s="41">
        <f t="shared" si="227"/>
        <v>-0.26126082810704299</v>
      </c>
      <c r="C1998" s="41" t="str">
        <f t="shared" si="224"/>
        <v>0.784265533184626+0.620425316584224i</v>
      </c>
      <c r="D1998" s="41" t="str">
        <f>COMPLEX(COS($A1998*'Med(1)'!$B$11),SIN($A1998*'Med(1)'!$B$11))</f>
        <v>0.451518774199546+0.892261618890636i</v>
      </c>
      <c r="E1998" s="41">
        <f>EXP(-(A1998-$A$1000)*'Med(2)'!$B$10)*$E$1000</f>
        <v>0.99999999999999223</v>
      </c>
      <c r="F1998" s="41" t="str">
        <f t="shared" si="225"/>
        <v>-0.199471085185697+0.979903712705909i</v>
      </c>
      <c r="G1998" s="41" t="str">
        <f>COMPLEX(COS(-$A1998*'Med(1)'!$B$11),SIN(-$A1998*'Med(1)'!$B$11))</f>
        <v>0.451518774199546-0.892261618890636i</v>
      </c>
      <c r="H1998" s="41"/>
      <c r="I1998" s="41"/>
      <c r="J1998" s="41"/>
      <c r="K1998" s="41"/>
      <c r="L1998" s="41">
        <f t="shared" si="226"/>
        <v>-5.29354554094916E-4</v>
      </c>
      <c r="M1998" s="41"/>
      <c r="N1998" s="41"/>
    </row>
    <row r="1999" spans="1:14" x14ac:dyDescent="0.25">
      <c r="A1999" s="41">
        <f t="shared" si="228"/>
        <v>1.9969999999999407E-3</v>
      </c>
      <c r="B1999" s="41">
        <f t="shared" si="227"/>
        <v>-0.32199712313208101</v>
      </c>
      <c r="C1999" s="41" t="str">
        <f t="shared" si="224"/>
        <v>0.784265533184626+0.620425316584224i</v>
      </c>
      <c r="D1999" s="41" t="str">
        <f>COMPLEX(COS($A1999*'Med(1)'!$B$11),SIN($A1999*'Med(1)'!$B$11))</f>
        <v>0.393978992195434+0.91911944474517i</v>
      </c>
      <c r="E1999" s="41">
        <f>EXP(-(A1999-$A$1000)*'Med(2)'!$B$10)*$E$1000</f>
        <v>0.99999999999999223</v>
      </c>
      <c r="F1999" s="41" t="str">
        <f t="shared" si="225"/>
        <v>-0.261260828107043+0.965268242353806i</v>
      </c>
      <c r="G1999" s="41" t="str">
        <f>COMPLEX(COS(-$A1999*'Med(1)'!$B$11),SIN(-$A1999*'Med(1)'!$B$11))</f>
        <v>0.393978992195434-0.91911944474517i</v>
      </c>
      <c r="H1999" s="41"/>
      <c r="I1999" s="41"/>
      <c r="J1999" s="41"/>
      <c r="K1999" s="41"/>
      <c r="L1999" s="41">
        <f t="shared" si="226"/>
        <v>-6.9333161263108697E-4</v>
      </c>
      <c r="M1999" s="41"/>
      <c r="N1999" s="41"/>
    </row>
    <row r="2000" spans="1:14" x14ac:dyDescent="0.25">
      <c r="A2000" s="41">
        <f t="shared" si="228"/>
        <v>1.9979999999999408E-3</v>
      </c>
      <c r="B2000" s="41">
        <f t="shared" si="227"/>
        <v>-0.38143507123520998</v>
      </c>
      <c r="C2000" s="41" t="str">
        <f t="shared" si="224"/>
        <v>0.784265533184626+0.620425316584224i</v>
      </c>
      <c r="D2000" s="41" t="str">
        <f>COMPLEX(COS($A2000*'Med(1)'!$B$11),SIN($A2000*'Med(1)'!$B$11))</f>
        <v>0.334850620185185+0.942271225370698i</v>
      </c>
      <c r="E2000" s="41">
        <f>EXP(-(A2000-$A$1000)*'Med(2)'!$B$10)*$E$1000</f>
        <v>0.99999999999999223</v>
      </c>
      <c r="F2000" s="41" t="str">
        <f t="shared" si="225"/>
        <v>-0.321997123132081+0.946740647006691i</v>
      </c>
      <c r="G2000" s="41" t="str">
        <f>COMPLEX(COS(-$A2000*'Med(1)'!$B$11),SIN(-$A2000*'Med(1)'!$B$11))</f>
        <v>0.334850620185185-0.942271225370698i</v>
      </c>
      <c r="H2000" s="41"/>
      <c r="I2000" s="41"/>
      <c r="J2000" s="41"/>
      <c r="K2000" s="41"/>
      <c r="L2000" s="41">
        <f t="shared" si="226"/>
        <v>-8.5451304070837102E-4</v>
      </c>
      <c r="M2000" s="41"/>
      <c r="N2000" s="41"/>
    </row>
    <row r="2001" spans="1:14" x14ac:dyDescent="0.25">
      <c r="A2001" s="41">
        <f t="shared" si="228"/>
        <v>1.9989999999999409E-3</v>
      </c>
      <c r="B2001" s="41">
        <f t="shared" ref="B2001" si="229">IMREAL(F2002)</f>
        <v>-0.43933500854549801</v>
      </c>
      <c r="C2001" s="41" t="str">
        <f t="shared" si="224"/>
        <v>0.784265533184626+0.620425316584224i</v>
      </c>
      <c r="D2001" s="41" t="str">
        <f>COMPLEX(COS($A2001*'Med(1)'!$B$11),SIN($A2001*'Med(1)'!$B$11))</f>
        <v>0.274372073776547+0.961623608867605i</v>
      </c>
      <c r="E2001" s="41">
        <f>EXP(-(A2001-$A$1000)*'Med(2)'!$B$10)*$E$1000</f>
        <v>0.99999999999999223</v>
      </c>
      <c r="F2001" s="41" t="str">
        <f t="shared" si="225"/>
        <v>-0.38143507123521+0.924395633066154i</v>
      </c>
      <c r="G2001" s="41" t="str">
        <f>COMPLEX(COS(-$A2001*'Med(1)'!$B$11),SIN(-$A2001*'Med(1)'!$B$11))</f>
        <v>0.274372073776547-0.961623608867605i</v>
      </c>
      <c r="H2001" s="41"/>
      <c r="I2001" s="41"/>
      <c r="J2001" s="41"/>
      <c r="K2001" s="41"/>
      <c r="L2001" s="41">
        <f t="shared" si="226"/>
        <v>-1.0122489275170201E-3</v>
      </c>
      <c r="M2001" s="41"/>
      <c r="N2001" s="41"/>
    </row>
    <row r="2002" spans="1:14" x14ac:dyDescent="0.25">
      <c r="A2002" s="41">
        <f t="shared" si="228"/>
        <v>1.9999999999999411E-3</v>
      </c>
      <c r="B2002" s="41">
        <f t="shared" ref="B2002" si="230">IMREAL(F2003)</f>
        <v>0</v>
      </c>
      <c r="C2002" s="41" t="str">
        <f t="shared" si="224"/>
        <v>0.784265533184626+0.620425316584224i</v>
      </c>
      <c r="D2002" s="41" t="str">
        <f>COMPLEX(COS($A2002*'Med(1)'!$B$11),SIN($A2002*'Med(1)'!$B$11))</f>
        <v>0.212787212709018+0.97709856314884i</v>
      </c>
      <c r="E2002" s="41">
        <f>EXP(-(A2002-$A$1000)*'Med(2)'!$B$10)*$E$1000</f>
        <v>0.99999999999999223</v>
      </c>
      <c r="F2002" s="41" t="str">
        <f t="shared" si="225"/>
        <v>-0.439335008545498+0.898323299411917i</v>
      </c>
      <c r="G2002" s="41" t="str">
        <f>COMPLEX(COS(-$A2002*'Med(1)'!$B$11),SIN(-$A2002*'Med(1)'!$B$11))</f>
        <v>0.212787212709018-0.97709856314884i</v>
      </c>
      <c r="H2002" s="41"/>
      <c r="I2002" s="41"/>
      <c r="J2002" s="41"/>
      <c r="K2002" s="41"/>
      <c r="L2002" s="41">
        <f t="shared" si="226"/>
        <v>-1.16590325525318E-3</v>
      </c>
      <c r="M2002" s="41"/>
      <c r="N2002" s="41"/>
    </row>
    <row r="2003" spans="1:14" x14ac:dyDescent="0.25">
      <c r="A2003" s="41"/>
      <c r="B2003" s="41"/>
      <c r="C2003" s="41"/>
      <c r="D2003" s="41"/>
      <c r="E2003" s="41"/>
      <c r="F2003" s="41"/>
      <c r="G2003" s="41"/>
      <c r="H2003" s="41"/>
      <c r="I2003" s="41"/>
      <c r="J2003" s="41"/>
      <c r="K2003" s="41"/>
      <c r="L2003" s="41"/>
      <c r="M2003" s="41"/>
      <c r="N2003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Med(1)</vt:lpstr>
      <vt:lpstr>Med(2)</vt:lpstr>
      <vt:lpstr>Sheet3</vt:lpstr>
      <vt:lpstr>Sheet1!_GoBack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Alan</dc:creator>
  <cp:lastModifiedBy>MURRAY Alan</cp:lastModifiedBy>
  <dcterms:created xsi:type="dcterms:W3CDTF">2017-03-07T14:59:43Z</dcterms:created>
  <dcterms:modified xsi:type="dcterms:W3CDTF">2017-03-10T14:54:24Z</dcterms:modified>
</cp:coreProperties>
</file>