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m\Local Documents\WWW_teaching\eng+ee\toybox_files\"/>
    </mc:Choice>
  </mc:AlternateContent>
  <bookViews>
    <workbookView xWindow="360" yWindow="60" windowWidth="8520" windowHeight="60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31" i="1" l="1"/>
  <c r="N14" i="2" s="1"/>
  <c r="B30" i="1"/>
  <c r="N11" i="2" s="1"/>
  <c r="N5" i="2"/>
  <c r="N4" i="2"/>
  <c r="B25" i="1"/>
  <c r="N6" i="2" s="1"/>
  <c r="B26" i="1"/>
  <c r="N7" i="2" s="1"/>
  <c r="N10" i="2"/>
  <c r="B27" i="1"/>
  <c r="N8" i="2" s="1"/>
  <c r="C1" i="2" s="1"/>
  <c r="N9" i="2"/>
  <c r="A3" i="2"/>
  <c r="N13" i="2"/>
  <c r="N16" i="2" l="1"/>
  <c r="N12" i="2"/>
  <c r="N15" i="2" s="1"/>
  <c r="A4" i="2"/>
  <c r="C3" i="2"/>
  <c r="B1" i="2"/>
  <c r="D1" i="2" s="1"/>
  <c r="B3" i="2"/>
  <c r="D3" i="2" s="1"/>
  <c r="F1" i="2"/>
  <c r="B4" i="2"/>
  <c r="D4" i="2" s="1"/>
  <c r="F3" i="2"/>
  <c r="F2" i="2"/>
  <c r="C4" i="2"/>
  <c r="C2" i="2"/>
  <c r="B2" i="2"/>
  <c r="D2" i="2" s="1"/>
  <c r="E3" i="2" l="1"/>
  <c r="E1" i="2"/>
  <c r="E2" i="2"/>
  <c r="E4" i="2"/>
  <c r="A5" i="2"/>
  <c r="F4" i="2"/>
  <c r="C5" i="2" l="1"/>
  <c r="A6" i="2"/>
  <c r="B5" i="2"/>
  <c r="D5" i="2" s="1"/>
  <c r="E5" i="2"/>
  <c r="F5" i="2"/>
  <c r="A7" i="2" l="1"/>
  <c r="C6" i="2"/>
  <c r="F6" i="2"/>
  <c r="B6" i="2"/>
  <c r="D6" i="2" s="1"/>
  <c r="E6" i="2"/>
  <c r="A8" i="2" l="1"/>
  <c r="C7" i="2"/>
  <c r="F7" i="2"/>
  <c r="E7" i="2"/>
  <c r="B7" i="2"/>
  <c r="D7" i="2" s="1"/>
  <c r="A9" i="2" l="1"/>
  <c r="C8" i="2"/>
  <c r="B8" i="2"/>
  <c r="D8" i="2" s="1"/>
  <c r="E8" i="2"/>
  <c r="F8" i="2"/>
  <c r="C9" i="2" l="1"/>
  <c r="A10" i="2"/>
  <c r="F9" i="2"/>
  <c r="B9" i="2"/>
  <c r="D9" i="2" s="1"/>
  <c r="E9" i="2"/>
  <c r="A11" i="2" l="1"/>
  <c r="B10" i="2"/>
  <c r="D10" i="2" s="1"/>
  <c r="C10" i="2"/>
  <c r="E10" i="2"/>
  <c r="F10" i="2"/>
  <c r="A12" i="2" l="1"/>
  <c r="C11" i="2"/>
  <c r="F11" i="2"/>
  <c r="E11" i="2"/>
  <c r="B11" i="2"/>
  <c r="D11" i="2" s="1"/>
  <c r="C12" i="2" l="1"/>
  <c r="A13" i="2"/>
  <c r="B12" i="2"/>
  <c r="D12" i="2" s="1"/>
  <c r="E12" i="2"/>
  <c r="F12" i="2"/>
  <c r="C13" i="2" l="1"/>
  <c r="A14" i="2"/>
  <c r="E13" i="2"/>
  <c r="B13" i="2"/>
  <c r="D13" i="2" s="1"/>
  <c r="F13" i="2"/>
  <c r="A15" i="2" l="1"/>
  <c r="F14" i="2"/>
  <c r="C14" i="2"/>
  <c r="B14" i="2"/>
  <c r="D14" i="2" s="1"/>
  <c r="E14" i="2"/>
  <c r="C15" i="2" l="1"/>
  <c r="A16" i="2"/>
  <c r="E15" i="2"/>
  <c r="B15" i="2"/>
  <c r="D15" i="2" s="1"/>
  <c r="F15" i="2"/>
  <c r="A17" i="2" l="1"/>
  <c r="C16" i="2"/>
  <c r="B16" i="2"/>
  <c r="D16" i="2" s="1"/>
  <c r="E16" i="2"/>
  <c r="F16" i="2"/>
  <c r="C17" i="2" l="1"/>
  <c r="A18" i="2"/>
  <c r="B17" i="2"/>
  <c r="D17" i="2" s="1"/>
  <c r="E17" i="2"/>
  <c r="F17" i="2"/>
  <c r="A19" i="2" l="1"/>
  <c r="E18" i="2"/>
  <c r="F18" i="2"/>
  <c r="B18" i="2"/>
  <c r="D18" i="2" s="1"/>
  <c r="C18" i="2"/>
  <c r="C19" i="2" l="1"/>
  <c r="A20" i="2"/>
  <c r="B19" i="2"/>
  <c r="D19" i="2" s="1"/>
  <c r="E19" i="2"/>
  <c r="F19" i="2"/>
  <c r="A21" i="2" l="1"/>
  <c r="C20" i="2"/>
  <c r="E20" i="2"/>
  <c r="B20" i="2"/>
  <c r="D20" i="2" s="1"/>
  <c r="F20" i="2"/>
  <c r="C21" i="2" l="1"/>
  <c r="A22" i="2"/>
  <c r="F21" i="2"/>
  <c r="E21" i="2"/>
  <c r="B21" i="2"/>
  <c r="D21" i="2" s="1"/>
  <c r="C22" i="2" l="1"/>
  <c r="A23" i="2"/>
  <c r="E22" i="2"/>
  <c r="B22" i="2"/>
  <c r="D22" i="2" s="1"/>
  <c r="F22" i="2"/>
  <c r="A24" i="2" l="1"/>
  <c r="C23" i="2"/>
  <c r="E23" i="2"/>
  <c r="F23" i="2"/>
  <c r="B23" i="2"/>
  <c r="D23" i="2" s="1"/>
  <c r="A25" i="2" l="1"/>
  <c r="C24" i="2"/>
  <c r="E24" i="2"/>
  <c r="B24" i="2"/>
  <c r="D24" i="2" s="1"/>
  <c r="F24" i="2"/>
  <c r="A26" i="2" l="1"/>
  <c r="C25" i="2"/>
  <c r="F25" i="2"/>
  <c r="E25" i="2"/>
  <c r="B25" i="2"/>
  <c r="D25" i="2" s="1"/>
  <c r="A27" i="2" l="1"/>
  <c r="C26" i="2"/>
  <c r="E26" i="2"/>
  <c r="B26" i="2"/>
  <c r="D26" i="2" s="1"/>
  <c r="F26" i="2"/>
  <c r="A28" i="2" l="1"/>
  <c r="C27" i="2"/>
  <c r="F27" i="2"/>
  <c r="B27" i="2"/>
  <c r="D27" i="2" s="1"/>
  <c r="E27" i="2"/>
  <c r="A29" i="2" l="1"/>
  <c r="C28" i="2"/>
  <c r="F28" i="2"/>
  <c r="B28" i="2"/>
  <c r="D28" i="2" s="1"/>
  <c r="E28" i="2"/>
  <c r="A30" i="2" l="1"/>
  <c r="B29" i="2"/>
  <c r="D29" i="2" s="1"/>
  <c r="C29" i="2"/>
  <c r="E29" i="2"/>
  <c r="F29" i="2"/>
  <c r="A31" i="2" l="1"/>
  <c r="C30" i="2"/>
  <c r="E30" i="2"/>
  <c r="B30" i="2"/>
  <c r="D30" i="2" s="1"/>
  <c r="F30" i="2"/>
  <c r="A32" i="2" l="1"/>
  <c r="C31" i="2"/>
  <c r="F31" i="2"/>
  <c r="B31" i="2"/>
  <c r="D31" i="2" s="1"/>
  <c r="E31" i="2"/>
  <c r="A33" i="2" l="1"/>
  <c r="F32" i="2"/>
  <c r="B32" i="2"/>
  <c r="D32" i="2" s="1"/>
  <c r="E32" i="2"/>
  <c r="C32" i="2"/>
  <c r="A34" i="2" l="1"/>
  <c r="E33" i="2"/>
  <c r="F33" i="2"/>
  <c r="B33" i="2"/>
  <c r="D33" i="2" s="1"/>
  <c r="C33" i="2"/>
  <c r="A35" i="2" l="1"/>
  <c r="C34" i="2"/>
  <c r="B34" i="2"/>
  <c r="D34" i="2" s="1"/>
  <c r="F34" i="2"/>
  <c r="E34" i="2"/>
  <c r="C35" i="2" l="1"/>
  <c r="A36" i="2"/>
  <c r="B35" i="2"/>
  <c r="D35" i="2" s="1"/>
  <c r="E35" i="2"/>
  <c r="F35" i="2"/>
  <c r="A37" i="2" l="1"/>
  <c r="C36" i="2"/>
  <c r="F36" i="2"/>
  <c r="B36" i="2"/>
  <c r="D36" i="2" s="1"/>
  <c r="E36" i="2"/>
  <c r="A38" i="2" l="1"/>
  <c r="C37" i="2"/>
  <c r="F37" i="2"/>
  <c r="E37" i="2"/>
  <c r="B37" i="2"/>
  <c r="D37" i="2" s="1"/>
  <c r="C38" i="2" l="1"/>
  <c r="A39" i="2"/>
  <c r="F38" i="2"/>
  <c r="E38" i="2"/>
  <c r="B38" i="2"/>
  <c r="D38" i="2" s="1"/>
  <c r="A40" i="2" l="1"/>
  <c r="C39" i="2"/>
  <c r="E39" i="2"/>
  <c r="B39" i="2"/>
  <c r="D39" i="2" s="1"/>
  <c r="F39" i="2"/>
  <c r="A41" i="2" l="1"/>
  <c r="C40" i="2"/>
  <c r="E40" i="2"/>
  <c r="B40" i="2"/>
  <c r="D40" i="2" s="1"/>
  <c r="F40" i="2"/>
  <c r="A42" i="2" l="1"/>
  <c r="F41" i="2"/>
  <c r="C41" i="2"/>
  <c r="B41" i="2"/>
  <c r="D41" i="2" s="1"/>
  <c r="E41" i="2"/>
  <c r="A43" i="2" l="1"/>
  <c r="F42" i="2"/>
  <c r="B42" i="2"/>
  <c r="D42" i="2" s="1"/>
  <c r="E42" i="2"/>
  <c r="C42" i="2"/>
  <c r="A44" i="2" l="1"/>
  <c r="C43" i="2"/>
  <c r="B43" i="2"/>
  <c r="D43" i="2" s="1"/>
  <c r="E43" i="2"/>
  <c r="F43" i="2"/>
  <c r="A45" i="2" l="1"/>
  <c r="E44" i="2"/>
  <c r="B44" i="2"/>
  <c r="D44" i="2" s="1"/>
  <c r="C44" i="2"/>
  <c r="F44" i="2"/>
  <c r="A46" i="2" l="1"/>
  <c r="C45" i="2"/>
  <c r="F45" i="2"/>
  <c r="E45" i="2"/>
  <c r="B45" i="2"/>
  <c r="D45" i="2" s="1"/>
  <c r="A47" i="2" l="1"/>
  <c r="F46" i="2"/>
  <c r="B46" i="2"/>
  <c r="D46" i="2" s="1"/>
  <c r="E46" i="2"/>
  <c r="C46" i="2"/>
  <c r="C47" i="2" l="1"/>
  <c r="E47" i="2"/>
  <c r="A48" i="2"/>
  <c r="B47" i="2"/>
  <c r="D47" i="2" s="1"/>
  <c r="F47" i="2"/>
  <c r="A49" i="2" l="1"/>
  <c r="C48" i="2"/>
  <c r="E48" i="2"/>
  <c r="B48" i="2"/>
  <c r="D48" i="2" s="1"/>
  <c r="F48" i="2"/>
  <c r="A50" i="2" l="1"/>
  <c r="B49" i="2"/>
  <c r="D49" i="2" s="1"/>
  <c r="E49" i="2"/>
  <c r="C49" i="2"/>
  <c r="F49" i="2"/>
  <c r="A51" i="2" l="1"/>
  <c r="C50" i="2"/>
  <c r="B50" i="2"/>
  <c r="D50" i="2" s="1"/>
  <c r="F50" i="2"/>
  <c r="E50" i="2"/>
  <c r="A52" i="2" l="1"/>
  <c r="C51" i="2"/>
  <c r="B51" i="2"/>
  <c r="D51" i="2" s="1"/>
  <c r="F51" i="2"/>
  <c r="E51" i="2"/>
  <c r="A53" i="2" l="1"/>
  <c r="C52" i="2"/>
  <c r="F52" i="2"/>
  <c r="B52" i="2"/>
  <c r="D52" i="2" s="1"/>
  <c r="E52" i="2"/>
  <c r="A54" i="2" l="1"/>
  <c r="C53" i="2"/>
  <c r="E53" i="2"/>
  <c r="B53" i="2"/>
  <c r="D53" i="2" s="1"/>
  <c r="F53" i="2"/>
  <c r="A55" i="2" l="1"/>
  <c r="C54" i="2"/>
  <c r="E54" i="2"/>
  <c r="B54" i="2"/>
  <c r="D54" i="2" s="1"/>
  <c r="F54" i="2"/>
  <c r="A56" i="2" l="1"/>
  <c r="C55" i="2"/>
  <c r="E55" i="2"/>
  <c r="F55" i="2"/>
  <c r="B55" i="2"/>
  <c r="D55" i="2" s="1"/>
  <c r="A57" i="2" l="1"/>
  <c r="C56" i="2"/>
  <c r="F56" i="2"/>
  <c r="B56" i="2"/>
  <c r="D56" i="2" s="1"/>
  <c r="E56" i="2"/>
  <c r="A58" i="2" l="1"/>
  <c r="C57" i="2"/>
  <c r="E57" i="2"/>
  <c r="B57" i="2"/>
  <c r="D57" i="2" s="1"/>
  <c r="F57" i="2"/>
  <c r="A59" i="2" l="1"/>
  <c r="C58" i="2"/>
  <c r="F58" i="2"/>
  <c r="E58" i="2"/>
  <c r="B58" i="2"/>
  <c r="D58" i="2" s="1"/>
  <c r="C59" i="2" l="1"/>
  <c r="A60" i="2"/>
  <c r="E59" i="2"/>
  <c r="B59" i="2"/>
  <c r="D59" i="2" s="1"/>
  <c r="F59" i="2"/>
  <c r="A61" i="2" l="1"/>
  <c r="F60" i="2"/>
  <c r="C60" i="2"/>
  <c r="E60" i="2"/>
  <c r="B60" i="2"/>
  <c r="D60" i="2" s="1"/>
  <c r="C61" i="2" l="1"/>
  <c r="A62" i="2"/>
  <c r="B61" i="2"/>
  <c r="D61" i="2" s="1"/>
  <c r="E61" i="2"/>
  <c r="F61" i="2"/>
  <c r="C62" i="2" l="1"/>
  <c r="A63" i="2"/>
  <c r="E62" i="2"/>
  <c r="F62" i="2"/>
  <c r="B62" i="2"/>
  <c r="D62" i="2" s="1"/>
  <c r="C63" i="2" l="1"/>
  <c r="A64" i="2"/>
  <c r="E63" i="2"/>
  <c r="F63" i="2"/>
  <c r="B63" i="2"/>
  <c r="D63" i="2" s="1"/>
  <c r="C64" i="2" l="1"/>
  <c r="A65" i="2"/>
  <c r="B64" i="2"/>
  <c r="D64" i="2" s="1"/>
  <c r="F64" i="2"/>
  <c r="E64" i="2"/>
  <c r="C65" i="2" l="1"/>
  <c r="A66" i="2"/>
  <c r="B65" i="2"/>
  <c r="D65" i="2" s="1"/>
  <c r="E65" i="2"/>
  <c r="F65" i="2"/>
  <c r="A67" i="2" l="1"/>
  <c r="C66" i="2"/>
  <c r="B66" i="2"/>
  <c r="D66" i="2" s="1"/>
  <c r="F66" i="2"/>
  <c r="E66" i="2"/>
  <c r="A68" i="2" l="1"/>
  <c r="C67" i="2"/>
  <c r="B67" i="2"/>
  <c r="D67" i="2" s="1"/>
  <c r="F67" i="2"/>
  <c r="E67" i="2"/>
  <c r="A69" i="2" l="1"/>
  <c r="C68" i="2"/>
  <c r="F68" i="2"/>
  <c r="B68" i="2"/>
  <c r="D68" i="2" s="1"/>
  <c r="E68" i="2"/>
  <c r="C69" i="2" l="1"/>
  <c r="A70" i="2"/>
  <c r="E69" i="2"/>
  <c r="F69" i="2"/>
  <c r="B69" i="2"/>
  <c r="D69" i="2" s="1"/>
  <c r="C70" i="2" l="1"/>
  <c r="A71" i="2"/>
  <c r="B70" i="2"/>
  <c r="D70" i="2" s="1"/>
  <c r="F70" i="2"/>
  <c r="E70" i="2"/>
  <c r="C71" i="2" l="1"/>
  <c r="A72" i="2"/>
  <c r="B71" i="2"/>
  <c r="D71" i="2" s="1"/>
  <c r="F71" i="2"/>
  <c r="E71" i="2"/>
  <c r="C72" i="2" l="1"/>
  <c r="A73" i="2"/>
  <c r="E72" i="2"/>
  <c r="F72" i="2"/>
  <c r="B72" i="2"/>
  <c r="D72" i="2" s="1"/>
  <c r="C73" i="2" l="1"/>
  <c r="A74" i="2"/>
  <c r="F73" i="2"/>
  <c r="B73" i="2"/>
  <c r="D73" i="2" s="1"/>
  <c r="E73" i="2"/>
  <c r="A75" i="2" l="1"/>
  <c r="C74" i="2"/>
  <c r="B74" i="2"/>
  <c r="D74" i="2" s="1"/>
  <c r="F74" i="2"/>
  <c r="E74" i="2"/>
  <c r="A76" i="2" l="1"/>
  <c r="C75" i="2"/>
  <c r="E75" i="2"/>
  <c r="B75" i="2"/>
  <c r="D75" i="2" s="1"/>
  <c r="F75" i="2"/>
  <c r="F76" i="2" l="1"/>
  <c r="A77" i="2"/>
  <c r="C76" i="2"/>
  <c r="E76" i="2"/>
  <c r="B76" i="2"/>
  <c r="D76" i="2" s="1"/>
  <c r="C77" i="2" l="1"/>
  <c r="A78" i="2"/>
  <c r="F77" i="2"/>
  <c r="E77" i="2"/>
  <c r="B77" i="2"/>
  <c r="D77" i="2" s="1"/>
  <c r="C78" i="2" l="1"/>
  <c r="A79" i="2"/>
  <c r="E78" i="2"/>
  <c r="F78" i="2"/>
  <c r="B78" i="2"/>
  <c r="D78" i="2" s="1"/>
  <c r="C79" i="2" l="1"/>
  <c r="A80" i="2"/>
  <c r="B79" i="2"/>
  <c r="D79" i="2" s="1"/>
  <c r="E79" i="2"/>
  <c r="F79" i="2"/>
  <c r="A81" i="2" l="1"/>
  <c r="E80" i="2"/>
  <c r="C80" i="2"/>
  <c r="B80" i="2"/>
  <c r="D80" i="2" s="1"/>
  <c r="F80" i="2"/>
  <c r="A82" i="2" l="1"/>
  <c r="C81" i="2"/>
  <c r="F81" i="2"/>
  <c r="B81" i="2"/>
  <c r="D81" i="2" s="1"/>
  <c r="E81" i="2"/>
  <c r="C82" i="2" l="1"/>
  <c r="A83" i="2"/>
  <c r="E82" i="2"/>
  <c r="B82" i="2"/>
  <c r="D82" i="2" s="1"/>
  <c r="F82" i="2"/>
  <c r="A84" i="2" l="1"/>
  <c r="C83" i="2"/>
  <c r="E83" i="2"/>
  <c r="B83" i="2"/>
  <c r="D83" i="2" s="1"/>
  <c r="F83" i="2"/>
  <c r="C84" i="2" l="1"/>
  <c r="A85" i="2"/>
  <c r="B84" i="2"/>
  <c r="D84" i="2" s="1"/>
  <c r="F84" i="2"/>
  <c r="E84" i="2"/>
  <c r="A86" i="2" l="1"/>
  <c r="C85" i="2"/>
  <c r="B85" i="2"/>
  <c r="D85" i="2" s="1"/>
  <c r="E85" i="2"/>
  <c r="F85" i="2"/>
  <c r="A87" i="2" l="1"/>
  <c r="C86" i="2"/>
  <c r="B86" i="2"/>
  <c r="D86" i="2" s="1"/>
  <c r="E86" i="2"/>
  <c r="F86" i="2"/>
  <c r="C87" i="2" l="1"/>
  <c r="A88" i="2"/>
  <c r="B87" i="2"/>
  <c r="D87" i="2" s="1"/>
  <c r="E87" i="2"/>
  <c r="F87" i="2"/>
  <c r="A89" i="2" l="1"/>
  <c r="F88" i="2"/>
  <c r="B88" i="2"/>
  <c r="D88" i="2" s="1"/>
  <c r="C88" i="2"/>
  <c r="E88" i="2"/>
  <c r="A90" i="2" l="1"/>
  <c r="C89" i="2"/>
  <c r="F89" i="2"/>
  <c r="E89" i="2"/>
  <c r="B89" i="2"/>
  <c r="D89" i="2" s="1"/>
  <c r="A91" i="2" l="1"/>
  <c r="F90" i="2"/>
  <c r="E90" i="2"/>
  <c r="C90" i="2"/>
  <c r="B90" i="2"/>
  <c r="D90" i="2" s="1"/>
  <c r="C91" i="2" l="1"/>
  <c r="F91" i="2"/>
  <c r="A92" i="2"/>
  <c r="B91" i="2"/>
  <c r="D91" i="2" s="1"/>
  <c r="E91" i="2"/>
  <c r="C92" i="2" l="1"/>
  <c r="B92" i="2"/>
  <c r="D92" i="2" s="1"/>
  <c r="A93" i="2"/>
  <c r="F92" i="2"/>
  <c r="E92" i="2"/>
  <c r="A94" i="2" l="1"/>
  <c r="C93" i="2"/>
  <c r="B93" i="2"/>
  <c r="D93" i="2" s="1"/>
  <c r="E93" i="2"/>
  <c r="F93" i="2"/>
  <c r="C94" i="2" l="1"/>
  <c r="E94" i="2"/>
  <c r="A95" i="2"/>
  <c r="B94" i="2"/>
  <c r="D94" i="2" s="1"/>
  <c r="F94" i="2"/>
  <c r="B95" i="2" l="1"/>
  <c r="D95" i="2" s="1"/>
  <c r="F95" i="2"/>
  <c r="A96" i="2"/>
  <c r="E95" i="2"/>
  <c r="C95" i="2"/>
  <c r="E96" i="2" l="1"/>
  <c r="F96" i="2"/>
  <c r="A97" i="2"/>
  <c r="C96" i="2"/>
  <c r="B96" i="2"/>
  <c r="D96" i="2" s="1"/>
  <c r="A98" i="2" l="1"/>
  <c r="C97" i="2"/>
  <c r="F97" i="2"/>
  <c r="E97" i="2"/>
  <c r="B97" i="2"/>
  <c r="D97" i="2" s="1"/>
  <c r="C98" i="2" l="1"/>
  <c r="F98" i="2"/>
  <c r="A99" i="2"/>
  <c r="B98" i="2"/>
  <c r="D98" i="2" s="1"/>
  <c r="E98" i="2"/>
  <c r="A100" i="2" l="1"/>
  <c r="F99" i="2"/>
  <c r="B99" i="2"/>
  <c r="D99" i="2" s="1"/>
  <c r="C99" i="2"/>
  <c r="E99" i="2"/>
  <c r="C100" i="2" l="1"/>
  <c r="F100" i="2"/>
  <c r="B100" i="2"/>
  <c r="D100" i="2" s="1"/>
  <c r="E100" i="2"/>
</calcChain>
</file>

<file path=xl/sharedStrings.xml><?xml version="1.0" encoding="utf-8"?>
<sst xmlns="http://schemas.openxmlformats.org/spreadsheetml/2006/main" count="27" uniqueCount="21">
  <si>
    <t>Vstart</t>
  </si>
  <si>
    <t>Vfinish</t>
  </si>
  <si>
    <t>Istart</t>
  </si>
  <si>
    <t>Ifinish</t>
  </si>
  <si>
    <t>V1</t>
  </si>
  <si>
    <t>V2</t>
  </si>
  <si>
    <t>R</t>
  </si>
  <si>
    <t>C</t>
  </si>
  <si>
    <t>mF</t>
  </si>
  <si>
    <t>W</t>
  </si>
  <si>
    <t>RC</t>
  </si>
  <si>
    <t>Tol(R)</t>
  </si>
  <si>
    <t>Tol(C)</t>
  </si>
  <si>
    <t>Rmax</t>
  </si>
  <si>
    <t>Rmin</t>
  </si>
  <si>
    <t>Cmax</t>
  </si>
  <si>
    <t>Cmin</t>
  </si>
  <si>
    <t>RCmin</t>
  </si>
  <si>
    <t>RCmax</t>
  </si>
  <si>
    <t>Resistor tolerance</t>
  </si>
  <si>
    <t>Capacitor tolerance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</si>
</sst>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\V"/>
    <numFmt numFmtId="166" formatCode="General\A"/>
  </numFmts>
  <fonts count="10" x14ac:knownFonts="1">
    <font>
      <sz val="10"/>
      <name val="Arial"/>
    </font>
    <font>
      <sz val="8"/>
      <name val="Arial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57"/>
      <name val="Arial"/>
      <family val="2"/>
    </font>
    <font>
      <b/>
      <sz val="10"/>
      <color indexed="20"/>
      <name val="Arial"/>
      <family val="2"/>
    </font>
    <font>
      <b/>
      <sz val="10"/>
      <color indexed="57"/>
      <name val="Symbol"/>
      <family val="1"/>
      <charset val="2"/>
    </font>
    <font>
      <b/>
      <sz val="10"/>
      <name val="Arial"/>
      <family val="2"/>
    </font>
    <font>
      <sz val="10"/>
      <color indexed="9"/>
      <name val="Arial"/>
    </font>
    <font>
      <b/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1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0" fillId="0" borderId="0" xfId="0" applyFill="1"/>
    <xf numFmtId="164" fontId="2" fillId="0" borderId="0" xfId="0" applyNumberFormat="1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8" fillId="0" borderId="0" xfId="0" applyFont="1"/>
    <xf numFmtId="0" fontId="2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3" fillId="0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7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/>
    <xf numFmtId="164" fontId="0" fillId="0" borderId="0" xfId="0" applyNumberFormat="1" applyFill="1" applyProtection="1"/>
    <xf numFmtId="166" fontId="0" fillId="0" borderId="0" xfId="0" applyNumberFormat="1" applyFill="1" applyProtection="1"/>
    <xf numFmtId="0" fontId="0" fillId="0" borderId="0" xfId="0" applyFill="1" applyProtection="1"/>
    <xf numFmtId="10" fontId="7" fillId="0" borderId="0" xfId="0" applyNumberFormat="1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 Voltage</a:t>
            </a:r>
          </a:p>
        </c:rich>
      </c:tx>
      <c:layout>
        <c:manualLayout>
          <c:xMode val="edge"/>
          <c:yMode val="edge"/>
          <c:x val="0.45275064876410898"/>
          <c:y val="3.09734513274336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11856220700522"/>
          <c:y val="0.16371681415929204"/>
          <c:w val="0.63046587848331059"/>
          <c:h val="0.67920353982300885"/>
        </c:manualLayout>
      </c:layout>
      <c:lineChart>
        <c:grouping val="standard"/>
        <c:varyColors val="0"/>
        <c:ser>
          <c:idx val="1"/>
          <c:order val="0"/>
          <c:tx>
            <c:v>Capacitor Voltage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Sheet2!$B$1:$B$100</c:f>
              <c:numCache>
                <c:formatCode>0.00E+00</c:formatCode>
                <c:ptCount val="100"/>
                <c:pt idx="0">
                  <c:v>12</c:v>
                </c:pt>
                <c:pt idx="1">
                  <c:v>11.671253725396181</c:v>
                </c:pt>
                <c:pt idx="2">
                  <c:v>11.351513626881186</c:v>
                </c:pt>
                <c:pt idx="3">
                  <c:v>11.04053297555188</c:v>
                </c:pt>
                <c:pt idx="4">
                  <c:v>10.738071801772438</c:v>
                </c:pt>
                <c:pt idx="5">
                  <c:v>10.443896710000686</c:v>
                </c:pt>
                <c:pt idx="6">
                  <c:v>10.15778069868737</c:v>
                </c:pt>
                <c:pt idx="7">
                  <c:v>9.8795029851093652</c:v>
                </c:pt>
                <c:pt idx="8">
                  <c:v>9.6088488350016963</c:v>
                </c:pt>
                <c:pt idx="9">
                  <c:v>9.3456093968568581</c:v>
                </c:pt>
                <c:pt idx="10">
                  <c:v>9.0895815407635965</c:v>
                </c:pt>
                <c:pt idx="11">
                  <c:v>8.84056770166079</c:v>
                </c:pt>
                <c:pt idx="12">
                  <c:v>8.5983757268854717</c:v>
                </c:pt>
                <c:pt idx="13">
                  <c:v>8.3628187278973449</c:v>
                </c:pt>
                <c:pt idx="14">
                  <c:v>8.1337149360654024</c:v>
                </c:pt>
                <c:pt idx="15">
                  <c:v>7.9108875624053239</c:v>
                </c:pt>
                <c:pt idx="16">
                  <c:v>7.6941646611594541</c:v>
                </c:pt>
                <c:pt idx="17">
                  <c:v>7.4833789971140767</c:v>
                </c:pt>
                <c:pt idx="18">
                  <c:v>7.2783679165516002</c:v>
                </c:pt>
                <c:pt idx="19">
                  <c:v>7.0789732217380745</c:v>
                </c:pt>
                <c:pt idx="20">
                  <c:v>6.8850410488491915</c:v>
                </c:pt>
                <c:pt idx="21">
                  <c:v>6.6964217492405638</c:v>
                </c:pt>
                <c:pt idx="22">
                  <c:v>6.5129697739706618</c:v>
                </c:pt>
                <c:pt idx="23">
                  <c:v>6.3345435614873153</c:v>
                </c:pt>
                <c:pt idx="24">
                  <c:v>6.1610054283911033</c:v>
                </c:pt>
                <c:pt idx="25">
                  <c:v>5.9922214631913118</c:v>
                </c:pt>
                <c:pt idx="26">
                  <c:v>5.8280614229725458</c:v>
                </c:pt>
                <c:pt idx="27">
                  <c:v>5.6683986328921749</c:v>
                </c:pt>
                <c:pt idx="28">
                  <c:v>5.5131098884311163</c:v>
                </c:pt>
                <c:pt idx="29">
                  <c:v>5.3620753603225166</c:v>
                </c:pt>
                <c:pt idx="30">
                  <c:v>5.2151785020849371</c:v>
                </c:pt>
                <c:pt idx="31">
                  <c:v>5.0723059600887401</c:v>
                </c:pt>
                <c:pt idx="32">
                  <c:v>4.9333474860862463</c:v>
                </c:pt>
                <c:pt idx="33">
                  <c:v>4.7981958521381651</c:v>
                </c:pt>
                <c:pt idx="34">
                  <c:v>4.6667467678706718</c:v>
                </c:pt>
                <c:pt idx="35">
                  <c:v>4.5388987999992647</c:v>
                </c:pt>
                <c:pt idx="36">
                  <c:v>4.4145532940573053</c:v>
                </c:pt>
                <c:pt idx="37">
                  <c:v>4.2936142982688583</c:v>
                </c:pt>
                <c:pt idx="38">
                  <c:v>4.1759884895070609</c:v>
                </c:pt>
                <c:pt idx="39">
                  <c:v>4.0615851012809046</c:v>
                </c:pt>
                <c:pt idx="40">
                  <c:v>3.9503158536948639</c:v>
                </c:pt>
                <c:pt idx="41">
                  <c:v>3.8420948853273167</c:v>
                </c:pt>
                <c:pt idx="42">
                  <c:v>3.7368386869751689</c:v>
                </c:pt>
                <c:pt idx="43">
                  <c:v>3.6344660372136275</c:v>
                </c:pt>
                <c:pt idx="44">
                  <c:v>3.5348979397212865</c:v>
                </c:pt>
                <c:pt idx="45">
                  <c:v>3.4380575623222782</c:v>
                </c:pt>
                <c:pt idx="46">
                  <c:v>3.343870177698367</c:v>
                </c:pt>
                <c:pt idx="47">
                  <c:v>3.2522631057252713</c:v>
                </c:pt>
                <c:pt idx="48">
                  <c:v>3.163165657388717</c:v>
                </c:pt>
                <c:pt idx="49">
                  <c:v>3.0765090802369439</c:v>
                </c:pt>
                <c:pt idx="50">
                  <c:v>2.9922265053275527</c:v>
                </c:pt>
                <c:pt idx="51">
                  <c:v>2.9102528956277816</c:v>
                </c:pt>
                <c:pt idx="52">
                  <c:v>2.830524995828398</c:v>
                </c:pt>
                <c:pt idx="53">
                  <c:v>2.7529812835324332</c:v>
                </c:pt>
                <c:pt idx="54">
                  <c:v>2.6775619217811553</c:v>
                </c:pt>
                <c:pt idx="55">
                  <c:v>2.604208712880606</c:v>
                </c:pt>
                <c:pt idx="56">
                  <c:v>2.5328650534930794</c:v>
                </c:pt>
                <c:pt idx="57">
                  <c:v>2.4634758909589074</c:v>
                </c:pt>
                <c:pt idx="58">
                  <c:v>2.3959876808148195</c:v>
                </c:pt>
                <c:pt idx="59">
                  <c:v>2.3303483454761107</c:v>
                </c:pt>
                <c:pt idx="60">
                  <c:v>2.2665072340507386</c:v>
                </c:pt>
                <c:pt idx="61">
                  <c:v>2.2044150832543412</c:v>
                </c:pt>
                <c:pt idx="62">
                  <c:v>2.1440239793959783</c:v>
                </c:pt>
                <c:pt idx="63">
                  <c:v>2.0852873214053389</c:v>
                </c:pt>
                <c:pt idx="64">
                  <c:v>2.0281597848727912</c:v>
                </c:pt>
                <c:pt idx="65">
                  <c:v>1.9725972870746062</c:v>
                </c:pt>
                <c:pt idx="66">
                  <c:v>1.9185569529563242</c:v>
                </c:pt>
                <c:pt idx="67">
                  <c:v>1.8659970820480218</c:v>
                </c:pt>
                <c:pt idx="68">
                  <c:v>1.8148771162859472</c:v>
                </c:pt>
                <c:pt idx="69">
                  <c:v>1.7651576087157199</c:v>
                </c:pt>
                <c:pt idx="70">
                  <c:v>1.7168001930528973</c:v>
                </c:pt>
                <c:pt idx="71">
                  <c:v>1.6697675540774579</c:v>
                </c:pt>
                <c:pt idx="72">
                  <c:v>1.6240233988393502</c:v>
                </c:pt>
                <c:pt idx="73">
                  <c:v>1.5795324286528611</c:v>
                </c:pt>
                <c:pt idx="74">
                  <c:v>1.5362603118582321</c:v>
                </c:pt>
                <c:pt idx="75">
                  <c:v>1.4941736573294744</c:v>
                </c:pt>
                <c:pt idx="76">
                  <c:v>1.4532399887079563</c:v>
                </c:pt>
                <c:pt idx="77">
                  <c:v>1.4134277193418683</c:v>
                </c:pt>
                <c:pt idx="78">
                  <c:v>1.3747061279122512</c:v>
                </c:pt>
                <c:pt idx="79">
                  <c:v>1.337045334726735</c:v>
                </c:pt>
                <c:pt idx="80">
                  <c:v>1.3004162786627482</c:v>
                </c:pt>
                <c:pt idx="81">
                  <c:v>1.2647906947423699</c:v>
                </c:pt>
                <c:pt idx="82">
                  <c:v>1.2301410923215261</c:v>
                </c:pt>
                <c:pt idx="83">
                  <c:v>1.1964407338767113</c:v>
                </c:pt>
                <c:pt idx="84">
                  <c:v>1.163663614372858</c:v>
                </c:pt>
                <c:pt idx="85">
                  <c:v>1.1317844411964355</c:v>
                </c:pt>
                <c:pt idx="86">
                  <c:v>1.1007786146382763</c:v>
                </c:pt>
                <c:pt idx="87">
                  <c:v>1.0706222089111179</c:v>
                </c:pt>
                <c:pt idx="88">
                  <c:v>1.0412919536871499</c:v>
                </c:pt>
                <c:pt idx="89">
                  <c:v>1.0127652161413501</c:v>
                </c:pt>
                <c:pt idx="90">
                  <c:v>0.98501998348678477</c:v>
                </c:pt>
                <c:pt idx="91">
                  <c:v>0.95803484598831723</c:v>
                </c:pt>
                <c:pt idx="92">
                  <c:v>0.93178898044170921</c:v>
                </c:pt>
                <c:pt idx="93">
                  <c:v>0.90626213410528322</c:v>
                </c:pt>
                <c:pt idx="94">
                  <c:v>0.8814346090718157</c:v>
                </c:pt>
                <c:pt idx="95">
                  <c:v>0.85728724706854642</c:v>
                </c:pt>
                <c:pt idx="96">
                  <c:v>0.83380141467361746</c:v>
                </c:pt>
                <c:pt idx="97">
                  <c:v>0.81095898893750373</c:v>
                </c:pt>
                <c:pt idx="98">
                  <c:v>0.78874234339836491</c:v>
                </c:pt>
                <c:pt idx="99">
                  <c:v>0.76713433448048995</c:v>
                </c:pt>
              </c:numCache>
            </c:numRef>
          </c:val>
          <c:smooth val="0"/>
        </c:ser>
        <c:ser>
          <c:idx val="2"/>
          <c:order val="1"/>
          <c:tx>
            <c:v>Low R,C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Sheet2!$E$1:$E$100</c:f>
              <c:numCache>
                <c:formatCode>0.00E+00</c:formatCode>
                <c:ptCount val="100"/>
                <c:pt idx="0">
                  <c:v>12</c:v>
                </c:pt>
                <c:pt idx="1">
                  <c:v>11.671253725396181</c:v>
                </c:pt>
                <c:pt idx="2">
                  <c:v>11.351513626881186</c:v>
                </c:pt>
                <c:pt idx="3">
                  <c:v>11.04053297555188</c:v>
                </c:pt>
                <c:pt idx="4">
                  <c:v>10.738071801772438</c:v>
                </c:pt>
                <c:pt idx="5">
                  <c:v>10.443896710000686</c:v>
                </c:pt>
                <c:pt idx="6">
                  <c:v>10.15778069868737</c:v>
                </c:pt>
                <c:pt idx="7">
                  <c:v>9.8795029851093652</c:v>
                </c:pt>
                <c:pt idx="8">
                  <c:v>9.6088488350016963</c:v>
                </c:pt>
                <c:pt idx="9">
                  <c:v>9.3456093968568581</c:v>
                </c:pt>
                <c:pt idx="10">
                  <c:v>9.0895815407635965</c:v>
                </c:pt>
                <c:pt idx="11">
                  <c:v>8.84056770166079</c:v>
                </c:pt>
                <c:pt idx="12">
                  <c:v>8.5983757268854717</c:v>
                </c:pt>
                <c:pt idx="13">
                  <c:v>8.3628187278973449</c:v>
                </c:pt>
                <c:pt idx="14">
                  <c:v>8.1337149360654024</c:v>
                </c:pt>
                <c:pt idx="15">
                  <c:v>7.9108875624053239</c:v>
                </c:pt>
                <c:pt idx="16">
                  <c:v>7.6941646611594541</c:v>
                </c:pt>
                <c:pt idx="17">
                  <c:v>7.4833789971140767</c:v>
                </c:pt>
                <c:pt idx="18">
                  <c:v>7.2783679165516002</c:v>
                </c:pt>
                <c:pt idx="19">
                  <c:v>7.0789732217380745</c:v>
                </c:pt>
                <c:pt idx="20">
                  <c:v>6.8850410488491915</c:v>
                </c:pt>
                <c:pt idx="21">
                  <c:v>6.6964217492405638</c:v>
                </c:pt>
                <c:pt idx="22">
                  <c:v>6.5129697739706618</c:v>
                </c:pt>
                <c:pt idx="23">
                  <c:v>6.3345435614873153</c:v>
                </c:pt>
                <c:pt idx="24">
                  <c:v>6.1610054283911033</c:v>
                </c:pt>
                <c:pt idx="25">
                  <c:v>5.9922214631913118</c:v>
                </c:pt>
                <c:pt idx="26">
                  <c:v>5.8280614229725458</c:v>
                </c:pt>
                <c:pt idx="27">
                  <c:v>5.6683986328921749</c:v>
                </c:pt>
                <c:pt idx="28">
                  <c:v>5.5131098884311163</c:v>
                </c:pt>
                <c:pt idx="29">
                  <c:v>5.3620753603225166</c:v>
                </c:pt>
                <c:pt idx="30">
                  <c:v>5.2151785020849371</c:v>
                </c:pt>
                <c:pt idx="31">
                  <c:v>5.0723059600887401</c:v>
                </c:pt>
                <c:pt idx="32">
                  <c:v>4.9333474860862463</c:v>
                </c:pt>
                <c:pt idx="33">
                  <c:v>4.7981958521381651</c:v>
                </c:pt>
                <c:pt idx="34">
                  <c:v>4.6667467678706718</c:v>
                </c:pt>
                <c:pt idx="35">
                  <c:v>4.5388987999992647</c:v>
                </c:pt>
                <c:pt idx="36">
                  <c:v>4.4145532940573053</c:v>
                </c:pt>
                <c:pt idx="37">
                  <c:v>4.2936142982688583</c:v>
                </c:pt>
                <c:pt idx="38">
                  <c:v>4.1759884895070609</c:v>
                </c:pt>
                <c:pt idx="39">
                  <c:v>4.0615851012809046</c:v>
                </c:pt>
                <c:pt idx="40">
                  <c:v>3.9503158536948639</c:v>
                </c:pt>
                <c:pt idx="41">
                  <c:v>3.8420948853273167</c:v>
                </c:pt>
                <c:pt idx="42">
                  <c:v>3.7368386869751689</c:v>
                </c:pt>
                <c:pt idx="43">
                  <c:v>3.6344660372136275</c:v>
                </c:pt>
                <c:pt idx="44">
                  <c:v>3.5348979397212865</c:v>
                </c:pt>
                <c:pt idx="45">
                  <c:v>3.4380575623222782</c:v>
                </c:pt>
                <c:pt idx="46">
                  <c:v>3.343870177698367</c:v>
                </c:pt>
                <c:pt idx="47">
                  <c:v>3.2522631057252713</c:v>
                </c:pt>
                <c:pt idx="48">
                  <c:v>3.163165657388717</c:v>
                </c:pt>
                <c:pt idx="49">
                  <c:v>3.0765090802369439</c:v>
                </c:pt>
                <c:pt idx="50">
                  <c:v>2.9922265053275527</c:v>
                </c:pt>
                <c:pt idx="51">
                  <c:v>2.9102528956277816</c:v>
                </c:pt>
                <c:pt idx="52">
                  <c:v>2.830524995828398</c:v>
                </c:pt>
                <c:pt idx="53">
                  <c:v>2.7529812835324332</c:v>
                </c:pt>
                <c:pt idx="54">
                  <c:v>2.6775619217811553</c:v>
                </c:pt>
                <c:pt idx="55">
                  <c:v>2.604208712880606</c:v>
                </c:pt>
                <c:pt idx="56">
                  <c:v>2.5328650534930794</c:v>
                </c:pt>
                <c:pt idx="57">
                  <c:v>2.4634758909589074</c:v>
                </c:pt>
                <c:pt idx="58">
                  <c:v>2.3959876808148195</c:v>
                </c:pt>
                <c:pt idx="59">
                  <c:v>2.3303483454761107</c:v>
                </c:pt>
                <c:pt idx="60">
                  <c:v>2.2665072340507386</c:v>
                </c:pt>
                <c:pt idx="61">
                  <c:v>2.2044150832543412</c:v>
                </c:pt>
                <c:pt idx="62">
                  <c:v>2.1440239793959783</c:v>
                </c:pt>
                <c:pt idx="63">
                  <c:v>2.0852873214053389</c:v>
                </c:pt>
                <c:pt idx="64">
                  <c:v>2.0281597848727912</c:v>
                </c:pt>
                <c:pt idx="65">
                  <c:v>1.9725972870746062</c:v>
                </c:pt>
                <c:pt idx="66">
                  <c:v>1.9185569529563242</c:v>
                </c:pt>
                <c:pt idx="67">
                  <c:v>1.8659970820480218</c:v>
                </c:pt>
                <c:pt idx="68">
                  <c:v>1.8148771162859472</c:v>
                </c:pt>
                <c:pt idx="69">
                  <c:v>1.7651576087157199</c:v>
                </c:pt>
                <c:pt idx="70">
                  <c:v>1.7168001930528973</c:v>
                </c:pt>
                <c:pt idx="71">
                  <c:v>1.6697675540774579</c:v>
                </c:pt>
                <c:pt idx="72">
                  <c:v>1.6240233988393502</c:v>
                </c:pt>
                <c:pt idx="73">
                  <c:v>1.5795324286528611</c:v>
                </c:pt>
                <c:pt idx="74">
                  <c:v>1.5362603118582321</c:v>
                </c:pt>
                <c:pt idx="75">
                  <c:v>1.4941736573294744</c:v>
                </c:pt>
                <c:pt idx="76">
                  <c:v>1.4532399887079563</c:v>
                </c:pt>
                <c:pt idx="77">
                  <c:v>1.4134277193418683</c:v>
                </c:pt>
                <c:pt idx="78">
                  <c:v>1.3747061279122512</c:v>
                </c:pt>
                <c:pt idx="79">
                  <c:v>1.337045334726735</c:v>
                </c:pt>
                <c:pt idx="80">
                  <c:v>1.3004162786627482</c:v>
                </c:pt>
                <c:pt idx="81">
                  <c:v>1.2647906947423699</c:v>
                </c:pt>
                <c:pt idx="82">
                  <c:v>1.2301410923215261</c:v>
                </c:pt>
                <c:pt idx="83">
                  <c:v>1.1964407338767113</c:v>
                </c:pt>
                <c:pt idx="84">
                  <c:v>1.163663614372858</c:v>
                </c:pt>
                <c:pt idx="85">
                  <c:v>1.1317844411964355</c:v>
                </c:pt>
                <c:pt idx="86">
                  <c:v>1.1007786146382763</c:v>
                </c:pt>
                <c:pt idx="87">
                  <c:v>1.0706222089111179</c:v>
                </c:pt>
                <c:pt idx="88">
                  <c:v>1.0412919536871499</c:v>
                </c:pt>
                <c:pt idx="89">
                  <c:v>1.0127652161413501</c:v>
                </c:pt>
                <c:pt idx="90">
                  <c:v>0.98501998348678477</c:v>
                </c:pt>
                <c:pt idx="91">
                  <c:v>0.95803484598831723</c:v>
                </c:pt>
                <c:pt idx="92">
                  <c:v>0.93178898044170921</c:v>
                </c:pt>
                <c:pt idx="93">
                  <c:v>0.90626213410528322</c:v>
                </c:pt>
                <c:pt idx="94">
                  <c:v>0.8814346090718157</c:v>
                </c:pt>
                <c:pt idx="95">
                  <c:v>0.85728724706854642</c:v>
                </c:pt>
                <c:pt idx="96">
                  <c:v>0.83380141467361746</c:v>
                </c:pt>
                <c:pt idx="97">
                  <c:v>0.81095898893750373</c:v>
                </c:pt>
                <c:pt idx="98">
                  <c:v>0.78874234339836491</c:v>
                </c:pt>
                <c:pt idx="99">
                  <c:v>0.76713433448048995</c:v>
                </c:pt>
              </c:numCache>
            </c:numRef>
          </c:val>
          <c:smooth val="0"/>
        </c:ser>
        <c:ser>
          <c:idx val="3"/>
          <c:order val="2"/>
          <c:tx>
            <c:v>High R,C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Sheet2!$F$1:$F$100</c:f>
              <c:numCache>
                <c:formatCode>0.00E+00</c:formatCode>
                <c:ptCount val="100"/>
                <c:pt idx="0">
                  <c:v>12</c:v>
                </c:pt>
                <c:pt idx="1">
                  <c:v>11.671253725396181</c:v>
                </c:pt>
                <c:pt idx="2">
                  <c:v>11.351513626881186</c:v>
                </c:pt>
                <c:pt idx="3">
                  <c:v>11.04053297555188</c:v>
                </c:pt>
                <c:pt idx="4">
                  <c:v>10.738071801772438</c:v>
                </c:pt>
                <c:pt idx="5">
                  <c:v>10.443896710000686</c:v>
                </c:pt>
                <c:pt idx="6">
                  <c:v>10.15778069868737</c:v>
                </c:pt>
                <c:pt idx="7">
                  <c:v>9.8795029851093652</c:v>
                </c:pt>
                <c:pt idx="8">
                  <c:v>9.6088488350016963</c:v>
                </c:pt>
                <c:pt idx="9">
                  <c:v>9.3456093968568581</c:v>
                </c:pt>
                <c:pt idx="10">
                  <c:v>9.0895815407635965</c:v>
                </c:pt>
                <c:pt idx="11">
                  <c:v>8.84056770166079</c:v>
                </c:pt>
                <c:pt idx="12">
                  <c:v>8.5983757268854717</c:v>
                </c:pt>
                <c:pt idx="13">
                  <c:v>8.3628187278973449</c:v>
                </c:pt>
                <c:pt idx="14">
                  <c:v>8.1337149360654024</c:v>
                </c:pt>
                <c:pt idx="15">
                  <c:v>7.9108875624053239</c:v>
                </c:pt>
                <c:pt idx="16">
                  <c:v>7.6941646611594541</c:v>
                </c:pt>
                <c:pt idx="17">
                  <c:v>7.4833789971140767</c:v>
                </c:pt>
                <c:pt idx="18">
                  <c:v>7.2783679165516002</c:v>
                </c:pt>
                <c:pt idx="19">
                  <c:v>7.0789732217380745</c:v>
                </c:pt>
                <c:pt idx="20">
                  <c:v>6.8850410488491915</c:v>
                </c:pt>
                <c:pt idx="21">
                  <c:v>6.6964217492405638</c:v>
                </c:pt>
                <c:pt idx="22">
                  <c:v>6.5129697739706618</c:v>
                </c:pt>
                <c:pt idx="23">
                  <c:v>6.3345435614873153</c:v>
                </c:pt>
                <c:pt idx="24">
                  <c:v>6.1610054283911033</c:v>
                </c:pt>
                <c:pt idx="25">
                  <c:v>5.9922214631913118</c:v>
                </c:pt>
                <c:pt idx="26">
                  <c:v>5.8280614229725458</c:v>
                </c:pt>
                <c:pt idx="27">
                  <c:v>5.6683986328921749</c:v>
                </c:pt>
                <c:pt idx="28">
                  <c:v>5.5131098884311163</c:v>
                </c:pt>
                <c:pt idx="29">
                  <c:v>5.3620753603225166</c:v>
                </c:pt>
                <c:pt idx="30">
                  <c:v>5.2151785020849371</c:v>
                </c:pt>
                <c:pt idx="31">
                  <c:v>5.0723059600887401</c:v>
                </c:pt>
                <c:pt idx="32">
                  <c:v>4.9333474860862463</c:v>
                </c:pt>
                <c:pt idx="33">
                  <c:v>4.7981958521381651</c:v>
                </c:pt>
                <c:pt idx="34">
                  <c:v>4.6667467678706718</c:v>
                </c:pt>
                <c:pt idx="35">
                  <c:v>4.5388987999992647</c:v>
                </c:pt>
                <c:pt idx="36">
                  <c:v>4.4145532940573053</c:v>
                </c:pt>
                <c:pt idx="37">
                  <c:v>4.2936142982688583</c:v>
                </c:pt>
                <c:pt idx="38">
                  <c:v>4.1759884895070609</c:v>
                </c:pt>
                <c:pt idx="39">
                  <c:v>4.0615851012809046</c:v>
                </c:pt>
                <c:pt idx="40">
                  <c:v>3.9503158536948639</c:v>
                </c:pt>
                <c:pt idx="41">
                  <c:v>3.8420948853273167</c:v>
                </c:pt>
                <c:pt idx="42">
                  <c:v>3.7368386869751689</c:v>
                </c:pt>
                <c:pt idx="43">
                  <c:v>3.6344660372136275</c:v>
                </c:pt>
                <c:pt idx="44">
                  <c:v>3.5348979397212865</c:v>
                </c:pt>
                <c:pt idx="45">
                  <c:v>3.4380575623222782</c:v>
                </c:pt>
                <c:pt idx="46">
                  <c:v>3.343870177698367</c:v>
                </c:pt>
                <c:pt idx="47">
                  <c:v>3.2522631057252713</c:v>
                </c:pt>
                <c:pt idx="48">
                  <c:v>3.163165657388717</c:v>
                </c:pt>
                <c:pt idx="49">
                  <c:v>3.0765090802369439</c:v>
                </c:pt>
                <c:pt idx="50">
                  <c:v>2.9922265053275527</c:v>
                </c:pt>
                <c:pt idx="51">
                  <c:v>2.9102528956277816</c:v>
                </c:pt>
                <c:pt idx="52">
                  <c:v>2.830524995828398</c:v>
                </c:pt>
                <c:pt idx="53">
                  <c:v>2.7529812835324332</c:v>
                </c:pt>
                <c:pt idx="54">
                  <c:v>2.6775619217811553</c:v>
                </c:pt>
                <c:pt idx="55">
                  <c:v>2.604208712880606</c:v>
                </c:pt>
                <c:pt idx="56">
                  <c:v>2.5328650534930794</c:v>
                </c:pt>
                <c:pt idx="57">
                  <c:v>2.4634758909589074</c:v>
                </c:pt>
                <c:pt idx="58">
                  <c:v>2.3959876808148195</c:v>
                </c:pt>
                <c:pt idx="59">
                  <c:v>2.3303483454761107</c:v>
                </c:pt>
                <c:pt idx="60">
                  <c:v>2.2665072340507386</c:v>
                </c:pt>
                <c:pt idx="61">
                  <c:v>2.2044150832543412</c:v>
                </c:pt>
                <c:pt idx="62">
                  <c:v>2.1440239793959783</c:v>
                </c:pt>
                <c:pt idx="63">
                  <c:v>2.0852873214053389</c:v>
                </c:pt>
                <c:pt idx="64">
                  <c:v>2.0281597848727912</c:v>
                </c:pt>
                <c:pt idx="65">
                  <c:v>1.9725972870746062</c:v>
                </c:pt>
                <c:pt idx="66">
                  <c:v>1.9185569529563242</c:v>
                </c:pt>
                <c:pt idx="67">
                  <c:v>1.8659970820480218</c:v>
                </c:pt>
                <c:pt idx="68">
                  <c:v>1.8148771162859472</c:v>
                </c:pt>
                <c:pt idx="69">
                  <c:v>1.7651576087157199</c:v>
                </c:pt>
                <c:pt idx="70">
                  <c:v>1.7168001930528973</c:v>
                </c:pt>
                <c:pt idx="71">
                  <c:v>1.6697675540774579</c:v>
                </c:pt>
                <c:pt idx="72">
                  <c:v>1.6240233988393502</c:v>
                </c:pt>
                <c:pt idx="73">
                  <c:v>1.5795324286528611</c:v>
                </c:pt>
                <c:pt idx="74">
                  <c:v>1.5362603118582321</c:v>
                </c:pt>
                <c:pt idx="75">
                  <c:v>1.4941736573294744</c:v>
                </c:pt>
                <c:pt idx="76">
                  <c:v>1.4532399887079563</c:v>
                </c:pt>
                <c:pt idx="77">
                  <c:v>1.4134277193418683</c:v>
                </c:pt>
                <c:pt idx="78">
                  <c:v>1.3747061279122512</c:v>
                </c:pt>
                <c:pt idx="79">
                  <c:v>1.337045334726735</c:v>
                </c:pt>
                <c:pt idx="80">
                  <c:v>1.3004162786627482</c:v>
                </c:pt>
                <c:pt idx="81">
                  <c:v>1.2647906947423699</c:v>
                </c:pt>
                <c:pt idx="82">
                  <c:v>1.2301410923215261</c:v>
                </c:pt>
                <c:pt idx="83">
                  <c:v>1.1964407338767113</c:v>
                </c:pt>
                <c:pt idx="84">
                  <c:v>1.163663614372858</c:v>
                </c:pt>
                <c:pt idx="85">
                  <c:v>1.1317844411964355</c:v>
                </c:pt>
                <c:pt idx="86">
                  <c:v>1.1007786146382763</c:v>
                </c:pt>
                <c:pt idx="87">
                  <c:v>1.0706222089111179</c:v>
                </c:pt>
                <c:pt idx="88">
                  <c:v>1.0412919536871499</c:v>
                </c:pt>
                <c:pt idx="89">
                  <c:v>1.0127652161413501</c:v>
                </c:pt>
                <c:pt idx="90">
                  <c:v>0.98501998348678477</c:v>
                </c:pt>
                <c:pt idx="91">
                  <c:v>0.95803484598831723</c:v>
                </c:pt>
                <c:pt idx="92">
                  <c:v>0.93178898044170921</c:v>
                </c:pt>
                <c:pt idx="93">
                  <c:v>0.90626213410528322</c:v>
                </c:pt>
                <c:pt idx="94">
                  <c:v>0.8814346090718157</c:v>
                </c:pt>
                <c:pt idx="95">
                  <c:v>0.85728724706854642</c:v>
                </c:pt>
                <c:pt idx="96">
                  <c:v>0.83380141467361746</c:v>
                </c:pt>
                <c:pt idx="97">
                  <c:v>0.81095898893750373</c:v>
                </c:pt>
                <c:pt idx="98">
                  <c:v>0.78874234339836491</c:v>
                </c:pt>
                <c:pt idx="99">
                  <c:v>0.76713433448048995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23536"/>
        <c:axId val="210223928"/>
      </c:lineChart>
      <c:catAx>
        <c:axId val="21022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(ms)</a:t>
                </a:r>
              </a:p>
            </c:rich>
          </c:tx>
          <c:layout>
            <c:manualLayout>
              <c:xMode val="edge"/>
              <c:yMode val="edge"/>
              <c:x val="0.38928097316467314"/>
              <c:y val="0.91371681415929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223928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210223928"/>
        <c:scaling>
          <c:orientation val="minMax"/>
          <c:max val="1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Voltage</a:t>
                </a:r>
              </a:p>
            </c:rich>
          </c:tx>
          <c:layout>
            <c:manualLayout>
              <c:xMode val="edge"/>
              <c:yMode val="edge"/>
              <c:x val="2.2566995768688293E-2"/>
              <c:y val="0.4402654867256637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223536"/>
        <c:crosses val="autoZero"/>
        <c:crossBetween val="between"/>
        <c:majorUnit val="2"/>
        <c:minorUnit val="0.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009932291608818"/>
          <c:y val="0.42920353982300885"/>
          <c:w val="0.21861791958656784"/>
          <c:h val="0.148230088495575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 Voltage</a:t>
            </a:r>
          </a:p>
        </c:rich>
      </c:tx>
      <c:layout>
        <c:manualLayout>
          <c:xMode val="edge"/>
          <c:yMode val="edge"/>
          <c:x val="0.44271844660194176"/>
          <c:y val="3.3240997229916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893203883495"/>
          <c:y val="0.17451547150313731"/>
          <c:w val="0.57864077669902914"/>
          <c:h val="0.6509704095751947"/>
        </c:manualLayout>
      </c:layout>
      <c:lineChart>
        <c:grouping val="standard"/>
        <c:varyColors val="0"/>
        <c:ser>
          <c:idx val="1"/>
          <c:order val="0"/>
          <c:tx>
            <c:v>Capacitor Voltage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Sheet2!$B$1:$B$100</c:f>
              <c:numCache>
                <c:formatCode>0.00E+00</c:formatCode>
                <c:ptCount val="100"/>
                <c:pt idx="0">
                  <c:v>12</c:v>
                </c:pt>
                <c:pt idx="1">
                  <c:v>11.671253725396181</c:v>
                </c:pt>
                <c:pt idx="2">
                  <c:v>11.351513626881186</c:v>
                </c:pt>
                <c:pt idx="3">
                  <c:v>11.04053297555188</c:v>
                </c:pt>
                <c:pt idx="4">
                  <c:v>10.738071801772438</c:v>
                </c:pt>
                <c:pt idx="5">
                  <c:v>10.443896710000686</c:v>
                </c:pt>
                <c:pt idx="6">
                  <c:v>10.15778069868737</c:v>
                </c:pt>
                <c:pt idx="7">
                  <c:v>9.8795029851093652</c:v>
                </c:pt>
                <c:pt idx="8">
                  <c:v>9.6088488350016963</c:v>
                </c:pt>
                <c:pt idx="9">
                  <c:v>9.3456093968568581</c:v>
                </c:pt>
                <c:pt idx="10">
                  <c:v>9.0895815407635965</c:v>
                </c:pt>
                <c:pt idx="11">
                  <c:v>8.84056770166079</c:v>
                </c:pt>
                <c:pt idx="12">
                  <c:v>8.5983757268854717</c:v>
                </c:pt>
                <c:pt idx="13">
                  <c:v>8.3628187278973449</c:v>
                </c:pt>
                <c:pt idx="14">
                  <c:v>8.1337149360654024</c:v>
                </c:pt>
                <c:pt idx="15">
                  <c:v>7.9108875624053239</c:v>
                </c:pt>
                <c:pt idx="16">
                  <c:v>7.6941646611594541</c:v>
                </c:pt>
                <c:pt idx="17">
                  <c:v>7.4833789971140767</c:v>
                </c:pt>
                <c:pt idx="18">
                  <c:v>7.2783679165516002</c:v>
                </c:pt>
                <c:pt idx="19">
                  <c:v>7.0789732217380745</c:v>
                </c:pt>
                <c:pt idx="20">
                  <c:v>6.8850410488491915</c:v>
                </c:pt>
                <c:pt idx="21">
                  <c:v>6.6964217492405638</c:v>
                </c:pt>
                <c:pt idx="22">
                  <c:v>6.5129697739706618</c:v>
                </c:pt>
                <c:pt idx="23">
                  <c:v>6.3345435614873153</c:v>
                </c:pt>
                <c:pt idx="24">
                  <c:v>6.1610054283911033</c:v>
                </c:pt>
                <c:pt idx="25">
                  <c:v>5.9922214631913118</c:v>
                </c:pt>
                <c:pt idx="26">
                  <c:v>5.8280614229725458</c:v>
                </c:pt>
                <c:pt idx="27">
                  <c:v>5.6683986328921749</c:v>
                </c:pt>
                <c:pt idx="28">
                  <c:v>5.5131098884311163</c:v>
                </c:pt>
                <c:pt idx="29">
                  <c:v>5.3620753603225166</c:v>
                </c:pt>
                <c:pt idx="30">
                  <c:v>5.2151785020849371</c:v>
                </c:pt>
                <c:pt idx="31">
                  <c:v>5.0723059600887401</c:v>
                </c:pt>
                <c:pt idx="32">
                  <c:v>4.9333474860862463</c:v>
                </c:pt>
                <c:pt idx="33">
                  <c:v>4.7981958521381651</c:v>
                </c:pt>
                <c:pt idx="34">
                  <c:v>4.6667467678706718</c:v>
                </c:pt>
                <c:pt idx="35">
                  <c:v>4.5388987999992647</c:v>
                </c:pt>
                <c:pt idx="36">
                  <c:v>4.4145532940573053</c:v>
                </c:pt>
                <c:pt idx="37">
                  <c:v>4.2936142982688583</c:v>
                </c:pt>
                <c:pt idx="38">
                  <c:v>4.1759884895070609</c:v>
                </c:pt>
                <c:pt idx="39">
                  <c:v>4.0615851012809046</c:v>
                </c:pt>
                <c:pt idx="40">
                  <c:v>3.9503158536948639</c:v>
                </c:pt>
                <c:pt idx="41">
                  <c:v>3.8420948853273167</c:v>
                </c:pt>
                <c:pt idx="42">
                  <c:v>3.7368386869751689</c:v>
                </c:pt>
                <c:pt idx="43">
                  <c:v>3.6344660372136275</c:v>
                </c:pt>
                <c:pt idx="44">
                  <c:v>3.5348979397212865</c:v>
                </c:pt>
                <c:pt idx="45">
                  <c:v>3.4380575623222782</c:v>
                </c:pt>
                <c:pt idx="46">
                  <c:v>3.343870177698367</c:v>
                </c:pt>
                <c:pt idx="47">
                  <c:v>3.2522631057252713</c:v>
                </c:pt>
                <c:pt idx="48">
                  <c:v>3.163165657388717</c:v>
                </c:pt>
                <c:pt idx="49">
                  <c:v>3.0765090802369439</c:v>
                </c:pt>
                <c:pt idx="50">
                  <c:v>2.9922265053275527</c:v>
                </c:pt>
                <c:pt idx="51">
                  <c:v>2.9102528956277816</c:v>
                </c:pt>
                <c:pt idx="52">
                  <c:v>2.830524995828398</c:v>
                </c:pt>
                <c:pt idx="53">
                  <c:v>2.7529812835324332</c:v>
                </c:pt>
                <c:pt idx="54">
                  <c:v>2.6775619217811553</c:v>
                </c:pt>
                <c:pt idx="55">
                  <c:v>2.604208712880606</c:v>
                </c:pt>
                <c:pt idx="56">
                  <c:v>2.5328650534930794</c:v>
                </c:pt>
                <c:pt idx="57">
                  <c:v>2.4634758909589074</c:v>
                </c:pt>
                <c:pt idx="58">
                  <c:v>2.3959876808148195</c:v>
                </c:pt>
                <c:pt idx="59">
                  <c:v>2.3303483454761107</c:v>
                </c:pt>
                <c:pt idx="60">
                  <c:v>2.2665072340507386</c:v>
                </c:pt>
                <c:pt idx="61">
                  <c:v>2.2044150832543412</c:v>
                </c:pt>
                <c:pt idx="62">
                  <c:v>2.1440239793959783</c:v>
                </c:pt>
                <c:pt idx="63">
                  <c:v>2.0852873214053389</c:v>
                </c:pt>
                <c:pt idx="64">
                  <c:v>2.0281597848727912</c:v>
                </c:pt>
                <c:pt idx="65">
                  <c:v>1.9725972870746062</c:v>
                </c:pt>
                <c:pt idx="66">
                  <c:v>1.9185569529563242</c:v>
                </c:pt>
                <c:pt idx="67">
                  <c:v>1.8659970820480218</c:v>
                </c:pt>
                <c:pt idx="68">
                  <c:v>1.8148771162859472</c:v>
                </c:pt>
                <c:pt idx="69">
                  <c:v>1.7651576087157199</c:v>
                </c:pt>
                <c:pt idx="70">
                  <c:v>1.7168001930528973</c:v>
                </c:pt>
                <c:pt idx="71">
                  <c:v>1.6697675540774579</c:v>
                </c:pt>
                <c:pt idx="72">
                  <c:v>1.6240233988393502</c:v>
                </c:pt>
                <c:pt idx="73">
                  <c:v>1.5795324286528611</c:v>
                </c:pt>
                <c:pt idx="74">
                  <c:v>1.5362603118582321</c:v>
                </c:pt>
                <c:pt idx="75">
                  <c:v>1.4941736573294744</c:v>
                </c:pt>
                <c:pt idx="76">
                  <c:v>1.4532399887079563</c:v>
                </c:pt>
                <c:pt idx="77">
                  <c:v>1.4134277193418683</c:v>
                </c:pt>
                <c:pt idx="78">
                  <c:v>1.3747061279122512</c:v>
                </c:pt>
                <c:pt idx="79">
                  <c:v>1.337045334726735</c:v>
                </c:pt>
                <c:pt idx="80">
                  <c:v>1.3004162786627482</c:v>
                </c:pt>
                <c:pt idx="81">
                  <c:v>1.2647906947423699</c:v>
                </c:pt>
                <c:pt idx="82">
                  <c:v>1.2301410923215261</c:v>
                </c:pt>
                <c:pt idx="83">
                  <c:v>1.1964407338767113</c:v>
                </c:pt>
                <c:pt idx="84">
                  <c:v>1.163663614372858</c:v>
                </c:pt>
                <c:pt idx="85">
                  <c:v>1.1317844411964355</c:v>
                </c:pt>
                <c:pt idx="86">
                  <c:v>1.1007786146382763</c:v>
                </c:pt>
                <c:pt idx="87">
                  <c:v>1.0706222089111179</c:v>
                </c:pt>
                <c:pt idx="88">
                  <c:v>1.0412919536871499</c:v>
                </c:pt>
                <c:pt idx="89">
                  <c:v>1.0127652161413501</c:v>
                </c:pt>
                <c:pt idx="90">
                  <c:v>0.98501998348678477</c:v>
                </c:pt>
                <c:pt idx="91">
                  <c:v>0.95803484598831723</c:v>
                </c:pt>
                <c:pt idx="92">
                  <c:v>0.93178898044170921</c:v>
                </c:pt>
                <c:pt idx="93">
                  <c:v>0.90626213410528322</c:v>
                </c:pt>
                <c:pt idx="94">
                  <c:v>0.8814346090718157</c:v>
                </c:pt>
                <c:pt idx="95">
                  <c:v>0.85728724706854642</c:v>
                </c:pt>
                <c:pt idx="96">
                  <c:v>0.83380141467361746</c:v>
                </c:pt>
                <c:pt idx="97">
                  <c:v>0.81095898893750373</c:v>
                </c:pt>
                <c:pt idx="98">
                  <c:v>0.78874234339836491</c:v>
                </c:pt>
                <c:pt idx="99">
                  <c:v>0.76713433448048995</c:v>
                </c:pt>
              </c:numCache>
            </c:numRef>
          </c:val>
          <c:smooth val="0"/>
        </c:ser>
        <c:ser>
          <c:idx val="2"/>
          <c:order val="1"/>
          <c:spPr>
            <a:ln w="254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Sheet2!$E$1:$E$100</c:f>
              <c:numCache>
                <c:formatCode>0.00E+00</c:formatCode>
                <c:ptCount val="100"/>
                <c:pt idx="0">
                  <c:v>12</c:v>
                </c:pt>
                <c:pt idx="1">
                  <c:v>11.671253725396181</c:v>
                </c:pt>
                <c:pt idx="2">
                  <c:v>11.351513626881186</c:v>
                </c:pt>
                <c:pt idx="3">
                  <c:v>11.04053297555188</c:v>
                </c:pt>
                <c:pt idx="4">
                  <c:v>10.738071801772438</c:v>
                </c:pt>
                <c:pt idx="5">
                  <c:v>10.443896710000686</c:v>
                </c:pt>
                <c:pt idx="6">
                  <c:v>10.15778069868737</c:v>
                </c:pt>
                <c:pt idx="7">
                  <c:v>9.8795029851093652</c:v>
                </c:pt>
                <c:pt idx="8">
                  <c:v>9.6088488350016963</c:v>
                </c:pt>
                <c:pt idx="9">
                  <c:v>9.3456093968568581</c:v>
                </c:pt>
                <c:pt idx="10">
                  <c:v>9.0895815407635965</c:v>
                </c:pt>
                <c:pt idx="11">
                  <c:v>8.84056770166079</c:v>
                </c:pt>
                <c:pt idx="12">
                  <c:v>8.5983757268854717</c:v>
                </c:pt>
                <c:pt idx="13">
                  <c:v>8.3628187278973449</c:v>
                </c:pt>
                <c:pt idx="14">
                  <c:v>8.1337149360654024</c:v>
                </c:pt>
                <c:pt idx="15">
                  <c:v>7.9108875624053239</c:v>
                </c:pt>
                <c:pt idx="16">
                  <c:v>7.6941646611594541</c:v>
                </c:pt>
                <c:pt idx="17">
                  <c:v>7.4833789971140767</c:v>
                </c:pt>
                <c:pt idx="18">
                  <c:v>7.2783679165516002</c:v>
                </c:pt>
                <c:pt idx="19">
                  <c:v>7.0789732217380745</c:v>
                </c:pt>
                <c:pt idx="20">
                  <c:v>6.8850410488491915</c:v>
                </c:pt>
                <c:pt idx="21">
                  <c:v>6.6964217492405638</c:v>
                </c:pt>
                <c:pt idx="22">
                  <c:v>6.5129697739706618</c:v>
                </c:pt>
                <c:pt idx="23">
                  <c:v>6.3345435614873153</c:v>
                </c:pt>
                <c:pt idx="24">
                  <c:v>6.1610054283911033</c:v>
                </c:pt>
                <c:pt idx="25">
                  <c:v>5.9922214631913118</c:v>
                </c:pt>
                <c:pt idx="26">
                  <c:v>5.8280614229725458</c:v>
                </c:pt>
                <c:pt idx="27">
                  <c:v>5.6683986328921749</c:v>
                </c:pt>
                <c:pt idx="28">
                  <c:v>5.5131098884311163</c:v>
                </c:pt>
                <c:pt idx="29">
                  <c:v>5.3620753603225166</c:v>
                </c:pt>
                <c:pt idx="30">
                  <c:v>5.2151785020849371</c:v>
                </c:pt>
                <c:pt idx="31">
                  <c:v>5.0723059600887401</c:v>
                </c:pt>
                <c:pt idx="32">
                  <c:v>4.9333474860862463</c:v>
                </c:pt>
                <c:pt idx="33">
                  <c:v>4.7981958521381651</c:v>
                </c:pt>
                <c:pt idx="34">
                  <c:v>4.6667467678706718</c:v>
                </c:pt>
                <c:pt idx="35">
                  <c:v>4.5388987999992647</c:v>
                </c:pt>
                <c:pt idx="36">
                  <c:v>4.4145532940573053</c:v>
                </c:pt>
                <c:pt idx="37">
                  <c:v>4.2936142982688583</c:v>
                </c:pt>
                <c:pt idx="38">
                  <c:v>4.1759884895070609</c:v>
                </c:pt>
                <c:pt idx="39">
                  <c:v>4.0615851012809046</c:v>
                </c:pt>
                <c:pt idx="40">
                  <c:v>3.9503158536948639</c:v>
                </c:pt>
                <c:pt idx="41">
                  <c:v>3.8420948853273167</c:v>
                </c:pt>
                <c:pt idx="42">
                  <c:v>3.7368386869751689</c:v>
                </c:pt>
                <c:pt idx="43">
                  <c:v>3.6344660372136275</c:v>
                </c:pt>
                <c:pt idx="44">
                  <c:v>3.5348979397212865</c:v>
                </c:pt>
                <c:pt idx="45">
                  <c:v>3.4380575623222782</c:v>
                </c:pt>
                <c:pt idx="46">
                  <c:v>3.343870177698367</c:v>
                </c:pt>
                <c:pt idx="47">
                  <c:v>3.2522631057252713</c:v>
                </c:pt>
                <c:pt idx="48">
                  <c:v>3.163165657388717</c:v>
                </c:pt>
                <c:pt idx="49">
                  <c:v>3.0765090802369439</c:v>
                </c:pt>
                <c:pt idx="50">
                  <c:v>2.9922265053275527</c:v>
                </c:pt>
                <c:pt idx="51">
                  <c:v>2.9102528956277816</c:v>
                </c:pt>
                <c:pt idx="52">
                  <c:v>2.830524995828398</c:v>
                </c:pt>
                <c:pt idx="53">
                  <c:v>2.7529812835324332</c:v>
                </c:pt>
                <c:pt idx="54">
                  <c:v>2.6775619217811553</c:v>
                </c:pt>
                <c:pt idx="55">
                  <c:v>2.604208712880606</c:v>
                </c:pt>
                <c:pt idx="56">
                  <c:v>2.5328650534930794</c:v>
                </c:pt>
                <c:pt idx="57">
                  <c:v>2.4634758909589074</c:v>
                </c:pt>
                <c:pt idx="58">
                  <c:v>2.3959876808148195</c:v>
                </c:pt>
                <c:pt idx="59">
                  <c:v>2.3303483454761107</c:v>
                </c:pt>
                <c:pt idx="60">
                  <c:v>2.2665072340507386</c:v>
                </c:pt>
                <c:pt idx="61">
                  <c:v>2.2044150832543412</c:v>
                </c:pt>
                <c:pt idx="62">
                  <c:v>2.1440239793959783</c:v>
                </c:pt>
                <c:pt idx="63">
                  <c:v>2.0852873214053389</c:v>
                </c:pt>
                <c:pt idx="64">
                  <c:v>2.0281597848727912</c:v>
                </c:pt>
                <c:pt idx="65">
                  <c:v>1.9725972870746062</c:v>
                </c:pt>
                <c:pt idx="66">
                  <c:v>1.9185569529563242</c:v>
                </c:pt>
                <c:pt idx="67">
                  <c:v>1.8659970820480218</c:v>
                </c:pt>
                <c:pt idx="68">
                  <c:v>1.8148771162859472</c:v>
                </c:pt>
                <c:pt idx="69">
                  <c:v>1.7651576087157199</c:v>
                </c:pt>
                <c:pt idx="70">
                  <c:v>1.7168001930528973</c:v>
                </c:pt>
                <c:pt idx="71">
                  <c:v>1.6697675540774579</c:v>
                </c:pt>
                <c:pt idx="72">
                  <c:v>1.6240233988393502</c:v>
                </c:pt>
                <c:pt idx="73">
                  <c:v>1.5795324286528611</c:v>
                </c:pt>
                <c:pt idx="74">
                  <c:v>1.5362603118582321</c:v>
                </c:pt>
                <c:pt idx="75">
                  <c:v>1.4941736573294744</c:v>
                </c:pt>
                <c:pt idx="76">
                  <c:v>1.4532399887079563</c:v>
                </c:pt>
                <c:pt idx="77">
                  <c:v>1.4134277193418683</c:v>
                </c:pt>
                <c:pt idx="78">
                  <c:v>1.3747061279122512</c:v>
                </c:pt>
                <c:pt idx="79">
                  <c:v>1.337045334726735</c:v>
                </c:pt>
                <c:pt idx="80">
                  <c:v>1.3004162786627482</c:v>
                </c:pt>
                <c:pt idx="81">
                  <c:v>1.2647906947423699</c:v>
                </c:pt>
                <c:pt idx="82">
                  <c:v>1.2301410923215261</c:v>
                </c:pt>
                <c:pt idx="83">
                  <c:v>1.1964407338767113</c:v>
                </c:pt>
                <c:pt idx="84">
                  <c:v>1.163663614372858</c:v>
                </c:pt>
                <c:pt idx="85">
                  <c:v>1.1317844411964355</c:v>
                </c:pt>
                <c:pt idx="86">
                  <c:v>1.1007786146382763</c:v>
                </c:pt>
                <c:pt idx="87">
                  <c:v>1.0706222089111179</c:v>
                </c:pt>
                <c:pt idx="88">
                  <c:v>1.0412919536871499</c:v>
                </c:pt>
                <c:pt idx="89">
                  <c:v>1.0127652161413501</c:v>
                </c:pt>
                <c:pt idx="90">
                  <c:v>0.98501998348678477</c:v>
                </c:pt>
                <c:pt idx="91">
                  <c:v>0.95803484598831723</c:v>
                </c:pt>
                <c:pt idx="92">
                  <c:v>0.93178898044170921</c:v>
                </c:pt>
                <c:pt idx="93">
                  <c:v>0.90626213410528322</c:v>
                </c:pt>
                <c:pt idx="94">
                  <c:v>0.8814346090718157</c:v>
                </c:pt>
                <c:pt idx="95">
                  <c:v>0.85728724706854642</c:v>
                </c:pt>
                <c:pt idx="96">
                  <c:v>0.83380141467361746</c:v>
                </c:pt>
                <c:pt idx="97">
                  <c:v>0.81095898893750373</c:v>
                </c:pt>
                <c:pt idx="98">
                  <c:v>0.78874234339836491</c:v>
                </c:pt>
                <c:pt idx="99">
                  <c:v>0.76713433448048995</c:v>
                </c:pt>
              </c:numCache>
            </c:numRef>
          </c:val>
          <c:smooth val="0"/>
        </c:ser>
        <c:ser>
          <c:idx val="3"/>
          <c:order val="2"/>
          <c:spPr>
            <a:ln w="254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Sheet2!$F$1:$F$100</c:f>
              <c:numCache>
                <c:formatCode>0.00E+00</c:formatCode>
                <c:ptCount val="100"/>
                <c:pt idx="0">
                  <c:v>12</c:v>
                </c:pt>
                <c:pt idx="1">
                  <c:v>11.671253725396181</c:v>
                </c:pt>
                <c:pt idx="2">
                  <c:v>11.351513626881186</c:v>
                </c:pt>
                <c:pt idx="3">
                  <c:v>11.04053297555188</c:v>
                </c:pt>
                <c:pt idx="4">
                  <c:v>10.738071801772438</c:v>
                </c:pt>
                <c:pt idx="5">
                  <c:v>10.443896710000686</c:v>
                </c:pt>
                <c:pt idx="6">
                  <c:v>10.15778069868737</c:v>
                </c:pt>
                <c:pt idx="7">
                  <c:v>9.8795029851093652</c:v>
                </c:pt>
                <c:pt idx="8">
                  <c:v>9.6088488350016963</c:v>
                </c:pt>
                <c:pt idx="9">
                  <c:v>9.3456093968568581</c:v>
                </c:pt>
                <c:pt idx="10">
                  <c:v>9.0895815407635965</c:v>
                </c:pt>
                <c:pt idx="11">
                  <c:v>8.84056770166079</c:v>
                </c:pt>
                <c:pt idx="12">
                  <c:v>8.5983757268854717</c:v>
                </c:pt>
                <c:pt idx="13">
                  <c:v>8.3628187278973449</c:v>
                </c:pt>
                <c:pt idx="14">
                  <c:v>8.1337149360654024</c:v>
                </c:pt>
                <c:pt idx="15">
                  <c:v>7.9108875624053239</c:v>
                </c:pt>
                <c:pt idx="16">
                  <c:v>7.6941646611594541</c:v>
                </c:pt>
                <c:pt idx="17">
                  <c:v>7.4833789971140767</c:v>
                </c:pt>
                <c:pt idx="18">
                  <c:v>7.2783679165516002</c:v>
                </c:pt>
                <c:pt idx="19">
                  <c:v>7.0789732217380745</c:v>
                </c:pt>
                <c:pt idx="20">
                  <c:v>6.8850410488491915</c:v>
                </c:pt>
                <c:pt idx="21">
                  <c:v>6.6964217492405638</c:v>
                </c:pt>
                <c:pt idx="22">
                  <c:v>6.5129697739706618</c:v>
                </c:pt>
                <c:pt idx="23">
                  <c:v>6.3345435614873153</c:v>
                </c:pt>
                <c:pt idx="24">
                  <c:v>6.1610054283911033</c:v>
                </c:pt>
                <c:pt idx="25">
                  <c:v>5.9922214631913118</c:v>
                </c:pt>
                <c:pt idx="26">
                  <c:v>5.8280614229725458</c:v>
                </c:pt>
                <c:pt idx="27">
                  <c:v>5.6683986328921749</c:v>
                </c:pt>
                <c:pt idx="28">
                  <c:v>5.5131098884311163</c:v>
                </c:pt>
                <c:pt idx="29">
                  <c:v>5.3620753603225166</c:v>
                </c:pt>
                <c:pt idx="30">
                  <c:v>5.2151785020849371</c:v>
                </c:pt>
                <c:pt idx="31">
                  <c:v>5.0723059600887401</c:v>
                </c:pt>
                <c:pt idx="32">
                  <c:v>4.9333474860862463</c:v>
                </c:pt>
                <c:pt idx="33">
                  <c:v>4.7981958521381651</c:v>
                </c:pt>
                <c:pt idx="34">
                  <c:v>4.6667467678706718</c:v>
                </c:pt>
                <c:pt idx="35">
                  <c:v>4.5388987999992647</c:v>
                </c:pt>
                <c:pt idx="36">
                  <c:v>4.4145532940573053</c:v>
                </c:pt>
                <c:pt idx="37">
                  <c:v>4.2936142982688583</c:v>
                </c:pt>
                <c:pt idx="38">
                  <c:v>4.1759884895070609</c:v>
                </c:pt>
                <c:pt idx="39">
                  <c:v>4.0615851012809046</c:v>
                </c:pt>
                <c:pt idx="40">
                  <c:v>3.9503158536948639</c:v>
                </c:pt>
                <c:pt idx="41">
                  <c:v>3.8420948853273167</c:v>
                </c:pt>
                <c:pt idx="42">
                  <c:v>3.7368386869751689</c:v>
                </c:pt>
                <c:pt idx="43">
                  <c:v>3.6344660372136275</c:v>
                </c:pt>
                <c:pt idx="44">
                  <c:v>3.5348979397212865</c:v>
                </c:pt>
                <c:pt idx="45">
                  <c:v>3.4380575623222782</c:v>
                </c:pt>
                <c:pt idx="46">
                  <c:v>3.343870177698367</c:v>
                </c:pt>
                <c:pt idx="47">
                  <c:v>3.2522631057252713</c:v>
                </c:pt>
                <c:pt idx="48">
                  <c:v>3.163165657388717</c:v>
                </c:pt>
                <c:pt idx="49">
                  <c:v>3.0765090802369439</c:v>
                </c:pt>
                <c:pt idx="50">
                  <c:v>2.9922265053275527</c:v>
                </c:pt>
                <c:pt idx="51">
                  <c:v>2.9102528956277816</c:v>
                </c:pt>
                <c:pt idx="52">
                  <c:v>2.830524995828398</c:v>
                </c:pt>
                <c:pt idx="53">
                  <c:v>2.7529812835324332</c:v>
                </c:pt>
                <c:pt idx="54">
                  <c:v>2.6775619217811553</c:v>
                </c:pt>
                <c:pt idx="55">
                  <c:v>2.604208712880606</c:v>
                </c:pt>
                <c:pt idx="56">
                  <c:v>2.5328650534930794</c:v>
                </c:pt>
                <c:pt idx="57">
                  <c:v>2.4634758909589074</c:v>
                </c:pt>
                <c:pt idx="58">
                  <c:v>2.3959876808148195</c:v>
                </c:pt>
                <c:pt idx="59">
                  <c:v>2.3303483454761107</c:v>
                </c:pt>
                <c:pt idx="60">
                  <c:v>2.2665072340507386</c:v>
                </c:pt>
                <c:pt idx="61">
                  <c:v>2.2044150832543412</c:v>
                </c:pt>
                <c:pt idx="62">
                  <c:v>2.1440239793959783</c:v>
                </c:pt>
                <c:pt idx="63">
                  <c:v>2.0852873214053389</c:v>
                </c:pt>
                <c:pt idx="64">
                  <c:v>2.0281597848727912</c:v>
                </c:pt>
                <c:pt idx="65">
                  <c:v>1.9725972870746062</c:v>
                </c:pt>
                <c:pt idx="66">
                  <c:v>1.9185569529563242</c:v>
                </c:pt>
                <c:pt idx="67">
                  <c:v>1.8659970820480218</c:v>
                </c:pt>
                <c:pt idx="68">
                  <c:v>1.8148771162859472</c:v>
                </c:pt>
                <c:pt idx="69">
                  <c:v>1.7651576087157199</c:v>
                </c:pt>
                <c:pt idx="70">
                  <c:v>1.7168001930528973</c:v>
                </c:pt>
                <c:pt idx="71">
                  <c:v>1.6697675540774579</c:v>
                </c:pt>
                <c:pt idx="72">
                  <c:v>1.6240233988393502</c:v>
                </c:pt>
                <c:pt idx="73">
                  <c:v>1.5795324286528611</c:v>
                </c:pt>
                <c:pt idx="74">
                  <c:v>1.5362603118582321</c:v>
                </c:pt>
                <c:pt idx="75">
                  <c:v>1.4941736573294744</c:v>
                </c:pt>
                <c:pt idx="76">
                  <c:v>1.4532399887079563</c:v>
                </c:pt>
                <c:pt idx="77">
                  <c:v>1.4134277193418683</c:v>
                </c:pt>
                <c:pt idx="78">
                  <c:v>1.3747061279122512</c:v>
                </c:pt>
                <c:pt idx="79">
                  <c:v>1.337045334726735</c:v>
                </c:pt>
                <c:pt idx="80">
                  <c:v>1.3004162786627482</c:v>
                </c:pt>
                <c:pt idx="81">
                  <c:v>1.2647906947423699</c:v>
                </c:pt>
                <c:pt idx="82">
                  <c:v>1.2301410923215261</c:v>
                </c:pt>
                <c:pt idx="83">
                  <c:v>1.1964407338767113</c:v>
                </c:pt>
                <c:pt idx="84">
                  <c:v>1.163663614372858</c:v>
                </c:pt>
                <c:pt idx="85">
                  <c:v>1.1317844411964355</c:v>
                </c:pt>
                <c:pt idx="86">
                  <c:v>1.1007786146382763</c:v>
                </c:pt>
                <c:pt idx="87">
                  <c:v>1.0706222089111179</c:v>
                </c:pt>
                <c:pt idx="88">
                  <c:v>1.0412919536871499</c:v>
                </c:pt>
                <c:pt idx="89">
                  <c:v>1.0127652161413501</c:v>
                </c:pt>
                <c:pt idx="90">
                  <c:v>0.98501998348678477</c:v>
                </c:pt>
                <c:pt idx="91">
                  <c:v>0.95803484598831723</c:v>
                </c:pt>
                <c:pt idx="92">
                  <c:v>0.93178898044170921</c:v>
                </c:pt>
                <c:pt idx="93">
                  <c:v>0.90626213410528322</c:v>
                </c:pt>
                <c:pt idx="94">
                  <c:v>0.8814346090718157</c:v>
                </c:pt>
                <c:pt idx="95">
                  <c:v>0.85728724706854642</c:v>
                </c:pt>
                <c:pt idx="96">
                  <c:v>0.83380141467361746</c:v>
                </c:pt>
                <c:pt idx="97">
                  <c:v>0.81095898893750373</c:v>
                </c:pt>
                <c:pt idx="98">
                  <c:v>0.78874234339836491</c:v>
                </c:pt>
                <c:pt idx="99">
                  <c:v>0.76713433448048995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24712"/>
        <c:axId val="210225104"/>
      </c:lineChart>
      <c:catAx>
        <c:axId val="210224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(ms)</a:t>
                </a:r>
              </a:p>
            </c:rich>
          </c:tx>
          <c:layout>
            <c:manualLayout>
              <c:xMode val="edge"/>
              <c:yMode val="edge"/>
              <c:x val="0.37475728155339805"/>
              <c:y val="0.900278171599741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225104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210225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Voltage</a:t>
                </a:r>
              </a:p>
            </c:rich>
          </c:tx>
          <c:layout>
            <c:manualLayout>
              <c:xMode val="edge"/>
              <c:yMode val="edge"/>
              <c:x val="3.1067961165048542E-2"/>
              <c:y val="0.434903628736158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224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368932038834956"/>
          <c:y val="0.42105321322369327"/>
          <c:w val="0.9844660194174758"/>
          <c:h val="0.581718323990664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</xdr:row>
      <xdr:rowOff>76200</xdr:rowOff>
    </xdr:from>
    <xdr:to>
      <xdr:col>7</xdr:col>
      <xdr:colOff>28575</xdr:colOff>
      <xdr:row>17</xdr:row>
      <xdr:rowOff>114300</xdr:rowOff>
    </xdr:to>
    <xdr:grpSp>
      <xdr:nvGrpSpPr>
        <xdr:cNvPr id="1115" name="Group 50"/>
        <xdr:cNvGrpSpPr>
          <a:grpSpLocks/>
        </xdr:cNvGrpSpPr>
      </xdr:nvGrpSpPr>
      <xdr:grpSpPr bwMode="auto">
        <a:xfrm>
          <a:off x="552450" y="238125"/>
          <a:ext cx="3743325" cy="2628900"/>
          <a:chOff x="843" y="1497"/>
          <a:chExt cx="2355" cy="1661"/>
        </a:xfrm>
      </xdr:grpSpPr>
      <xdr:sp macro="" textlink="">
        <xdr:nvSpPr>
          <xdr:cNvPr id="1117" name="Freeform 51"/>
          <xdr:cNvSpPr>
            <a:spLocks/>
          </xdr:cNvSpPr>
        </xdr:nvSpPr>
        <xdr:spPr bwMode="auto">
          <a:xfrm flipV="1">
            <a:off x="1789" y="1762"/>
            <a:ext cx="216" cy="45"/>
          </a:xfrm>
          <a:custGeom>
            <a:avLst/>
            <a:gdLst>
              <a:gd name="T0" fmla="*/ 216 w 216"/>
              <a:gd name="T1" fmla="*/ 0 h 45"/>
              <a:gd name="T2" fmla="*/ 84 w 216"/>
              <a:gd name="T3" fmla="*/ 0 h 45"/>
              <a:gd name="T4" fmla="*/ 0 w 216"/>
              <a:gd name="T5" fmla="*/ 45 h 45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" h="45">
                <a:moveTo>
                  <a:pt x="216" y="0"/>
                </a:moveTo>
                <a:lnTo>
                  <a:pt x="84" y="0"/>
                </a:lnTo>
                <a:lnTo>
                  <a:pt x="0" y="45"/>
                </a:lnTo>
              </a:path>
            </a:pathLst>
          </a:custGeom>
          <a:noFill/>
          <a:ln w="381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18" name="Rectangle 52"/>
          <xdr:cNvSpPr>
            <a:spLocks noChangeArrowheads="1"/>
          </xdr:cNvSpPr>
        </xdr:nvSpPr>
        <xdr:spPr bwMode="auto">
          <a:xfrm>
            <a:off x="2146" y="1703"/>
            <a:ext cx="454" cy="182"/>
          </a:xfrm>
          <a:prstGeom prst="rect">
            <a:avLst/>
          </a:prstGeom>
          <a:noFill/>
          <a:ln w="28575" algn="ctr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19" name="Freeform 53"/>
          <xdr:cNvSpPr>
            <a:spLocks/>
          </xdr:cNvSpPr>
        </xdr:nvSpPr>
        <xdr:spPr bwMode="auto">
          <a:xfrm>
            <a:off x="1701" y="1859"/>
            <a:ext cx="89" cy="437"/>
          </a:xfrm>
          <a:custGeom>
            <a:avLst/>
            <a:gdLst>
              <a:gd name="T0" fmla="*/ 0 w 272"/>
              <a:gd name="T1" fmla="*/ 437 h 272"/>
              <a:gd name="T2" fmla="*/ 0 w 272"/>
              <a:gd name="T3" fmla="*/ 0 h 272"/>
              <a:gd name="T4" fmla="*/ 89 w 272"/>
              <a:gd name="T5" fmla="*/ 0 h 272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72" h="272">
                <a:moveTo>
                  <a:pt x="0" y="272"/>
                </a:moveTo>
                <a:lnTo>
                  <a:pt x="0" y="0"/>
                </a:lnTo>
                <a:lnTo>
                  <a:pt x="272" y="0"/>
                </a:lnTo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20" name="Freeform 54"/>
          <xdr:cNvSpPr>
            <a:spLocks/>
          </xdr:cNvSpPr>
        </xdr:nvSpPr>
        <xdr:spPr bwMode="auto">
          <a:xfrm flipH="1">
            <a:off x="2593" y="1799"/>
            <a:ext cx="106" cy="361"/>
          </a:xfrm>
          <a:custGeom>
            <a:avLst/>
            <a:gdLst>
              <a:gd name="T0" fmla="*/ 0 w 272"/>
              <a:gd name="T1" fmla="*/ 361 h 272"/>
              <a:gd name="T2" fmla="*/ 0 w 272"/>
              <a:gd name="T3" fmla="*/ 0 h 272"/>
              <a:gd name="T4" fmla="*/ 106 w 272"/>
              <a:gd name="T5" fmla="*/ 0 h 272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72" h="272">
                <a:moveTo>
                  <a:pt x="0" y="272"/>
                </a:moveTo>
                <a:lnTo>
                  <a:pt x="0" y="0"/>
                </a:lnTo>
                <a:lnTo>
                  <a:pt x="272" y="0"/>
                </a:lnTo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1121" name="Group 55"/>
          <xdr:cNvGrpSpPr>
            <a:grpSpLocks/>
          </xdr:cNvGrpSpPr>
        </xdr:nvGrpSpPr>
        <xdr:grpSpPr bwMode="auto">
          <a:xfrm>
            <a:off x="2517" y="2160"/>
            <a:ext cx="363" cy="136"/>
            <a:chOff x="4501" y="1689"/>
            <a:chExt cx="363" cy="136"/>
          </a:xfrm>
        </xdr:grpSpPr>
        <xdr:sp macro="" textlink="">
          <xdr:nvSpPr>
            <xdr:cNvPr id="1144" name="Line 56"/>
            <xdr:cNvSpPr>
              <a:spLocks noChangeShapeType="1"/>
            </xdr:cNvSpPr>
          </xdr:nvSpPr>
          <xdr:spPr bwMode="auto">
            <a:xfrm>
              <a:off x="4501" y="1689"/>
              <a:ext cx="363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5" name="Line 57"/>
            <xdr:cNvSpPr>
              <a:spLocks noChangeShapeType="1"/>
            </xdr:cNvSpPr>
          </xdr:nvSpPr>
          <xdr:spPr bwMode="auto">
            <a:xfrm>
              <a:off x="4501" y="1825"/>
              <a:ext cx="363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122" name="Freeform 58"/>
          <xdr:cNvSpPr>
            <a:spLocks/>
          </xdr:cNvSpPr>
        </xdr:nvSpPr>
        <xdr:spPr bwMode="auto">
          <a:xfrm>
            <a:off x="1698" y="2296"/>
            <a:ext cx="1001" cy="544"/>
          </a:xfrm>
          <a:custGeom>
            <a:avLst/>
            <a:gdLst>
              <a:gd name="T0" fmla="*/ 0 w 1001"/>
              <a:gd name="T1" fmla="*/ 83 h 544"/>
              <a:gd name="T2" fmla="*/ 10 w 1001"/>
              <a:gd name="T3" fmla="*/ 544 h 544"/>
              <a:gd name="T4" fmla="*/ 1001 w 1001"/>
              <a:gd name="T5" fmla="*/ 544 h 544"/>
              <a:gd name="T6" fmla="*/ 1001 w 1001"/>
              <a:gd name="T7" fmla="*/ 0 h 54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01" h="544">
                <a:moveTo>
                  <a:pt x="0" y="83"/>
                </a:moveTo>
                <a:lnTo>
                  <a:pt x="10" y="544"/>
                </a:lnTo>
                <a:lnTo>
                  <a:pt x="1001" y="544"/>
                </a:lnTo>
                <a:lnTo>
                  <a:pt x="1001" y="0"/>
                </a:lnTo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3" name="Text Box 59"/>
          <xdr:cNvSpPr txBox="1">
            <a:spLocks noChangeArrowheads="1"/>
          </xdr:cNvSpPr>
        </xdr:nvSpPr>
        <xdr:spPr bwMode="auto">
          <a:xfrm>
            <a:off x="2245" y="1497"/>
            <a:ext cx="222" cy="22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285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32" tIns="45716" rIns="91432" bIns="45716" anchor="t" upright="1"/>
          <a:lstStyle/>
          <a:p>
            <a:pPr algn="l" rtl="0">
              <a:defRPr sz="1000"/>
            </a:pPr>
            <a:r>
              <a:rPr lang="en-GB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</a:t>
            </a:r>
          </a:p>
          <a:p>
            <a:pPr algn="l" rtl="0">
              <a:defRPr sz="1000"/>
            </a:pPr>
            <a:endParaRPr lang="en-GB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84" name="Text Box 60"/>
          <xdr:cNvSpPr txBox="1">
            <a:spLocks noChangeArrowheads="1"/>
          </xdr:cNvSpPr>
        </xdr:nvSpPr>
        <xdr:spPr bwMode="auto">
          <a:xfrm>
            <a:off x="2191" y="2135"/>
            <a:ext cx="222" cy="23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285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32" tIns="45716" rIns="91432" bIns="45716" anchor="t" upright="1"/>
          <a:lstStyle/>
          <a:p>
            <a:pPr algn="l" rtl="0">
              <a:defRPr sz="1000"/>
            </a:pPr>
            <a:r>
              <a:rPr lang="en-GB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</a:t>
            </a:r>
          </a:p>
          <a:p>
            <a:pPr algn="l" rtl="0">
              <a:defRPr sz="1000"/>
            </a:pPr>
            <a:endParaRPr lang="en-GB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grpSp>
        <xdr:nvGrpSpPr>
          <xdr:cNvPr id="1125" name="Group 61"/>
          <xdr:cNvGrpSpPr>
            <a:grpSpLocks/>
          </xdr:cNvGrpSpPr>
        </xdr:nvGrpSpPr>
        <xdr:grpSpPr bwMode="auto">
          <a:xfrm>
            <a:off x="1507" y="2296"/>
            <a:ext cx="363" cy="91"/>
            <a:chOff x="283" y="2551"/>
            <a:chExt cx="363" cy="91"/>
          </a:xfrm>
        </xdr:grpSpPr>
        <xdr:sp macro="" textlink="">
          <xdr:nvSpPr>
            <xdr:cNvPr id="1142" name="Line 62"/>
            <xdr:cNvSpPr>
              <a:spLocks noChangeShapeType="1"/>
            </xdr:cNvSpPr>
          </xdr:nvSpPr>
          <xdr:spPr bwMode="auto">
            <a:xfrm>
              <a:off x="283" y="2551"/>
              <a:ext cx="363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3" name="Line 63"/>
            <xdr:cNvSpPr>
              <a:spLocks noChangeShapeType="1"/>
            </xdr:cNvSpPr>
          </xdr:nvSpPr>
          <xdr:spPr bwMode="auto">
            <a:xfrm>
              <a:off x="374" y="2642"/>
              <a:ext cx="181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126" name="Rectangle 64"/>
          <xdr:cNvSpPr>
            <a:spLocks noChangeArrowheads="1"/>
          </xdr:cNvSpPr>
        </xdr:nvSpPr>
        <xdr:spPr bwMode="auto">
          <a:xfrm>
            <a:off x="1792" y="1706"/>
            <a:ext cx="207" cy="194"/>
          </a:xfrm>
          <a:prstGeom prst="rect">
            <a:avLst/>
          </a:prstGeom>
          <a:noFill/>
          <a:ln w="28575" algn="ctr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27" name="Freeform 65"/>
          <xdr:cNvSpPr>
            <a:spLocks/>
          </xdr:cNvSpPr>
        </xdr:nvSpPr>
        <xdr:spPr bwMode="auto">
          <a:xfrm>
            <a:off x="1156" y="1752"/>
            <a:ext cx="635" cy="544"/>
          </a:xfrm>
          <a:custGeom>
            <a:avLst/>
            <a:gdLst>
              <a:gd name="T0" fmla="*/ 0 w 272"/>
              <a:gd name="T1" fmla="*/ 544 h 272"/>
              <a:gd name="T2" fmla="*/ 0 w 272"/>
              <a:gd name="T3" fmla="*/ 0 h 272"/>
              <a:gd name="T4" fmla="*/ 635 w 272"/>
              <a:gd name="T5" fmla="*/ 0 h 272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72" h="272">
                <a:moveTo>
                  <a:pt x="0" y="272"/>
                </a:moveTo>
                <a:lnTo>
                  <a:pt x="0" y="0"/>
                </a:lnTo>
                <a:lnTo>
                  <a:pt x="272" y="0"/>
                </a:lnTo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1128" name="Group 66"/>
          <xdr:cNvGrpSpPr>
            <a:grpSpLocks/>
          </xdr:cNvGrpSpPr>
        </xdr:nvGrpSpPr>
        <xdr:grpSpPr bwMode="auto">
          <a:xfrm>
            <a:off x="970" y="3067"/>
            <a:ext cx="363" cy="91"/>
            <a:chOff x="1054" y="4547"/>
            <a:chExt cx="363" cy="91"/>
          </a:xfrm>
        </xdr:grpSpPr>
        <xdr:sp macro="" textlink="">
          <xdr:nvSpPr>
            <xdr:cNvPr id="1139" name="Line 67"/>
            <xdr:cNvSpPr>
              <a:spLocks noChangeShapeType="1"/>
            </xdr:cNvSpPr>
          </xdr:nvSpPr>
          <xdr:spPr bwMode="auto">
            <a:xfrm>
              <a:off x="1054" y="4547"/>
              <a:ext cx="363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0" name="Line 68"/>
            <xdr:cNvSpPr>
              <a:spLocks noChangeShapeType="1"/>
            </xdr:cNvSpPr>
          </xdr:nvSpPr>
          <xdr:spPr bwMode="auto">
            <a:xfrm flipV="1">
              <a:off x="1145" y="4637"/>
              <a:ext cx="181" cy="1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1" name="Line 69"/>
            <xdr:cNvSpPr>
              <a:spLocks noChangeShapeType="1"/>
            </xdr:cNvSpPr>
          </xdr:nvSpPr>
          <xdr:spPr bwMode="auto">
            <a:xfrm flipV="1">
              <a:off x="1100" y="4592"/>
              <a:ext cx="272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129" name="Line 70"/>
          <xdr:cNvSpPr>
            <a:spLocks noChangeShapeType="1"/>
          </xdr:cNvSpPr>
        </xdr:nvSpPr>
        <xdr:spPr bwMode="auto">
          <a:xfrm flipH="1" flipV="1">
            <a:off x="1156" y="2840"/>
            <a:ext cx="545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 type="oval" w="med" len="med"/>
            <a:tailEnd type="oval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30" name="Line 71"/>
          <xdr:cNvSpPr>
            <a:spLocks noChangeShapeType="1"/>
          </xdr:cNvSpPr>
        </xdr:nvSpPr>
        <xdr:spPr bwMode="auto">
          <a:xfrm>
            <a:off x="1992" y="1809"/>
            <a:ext cx="14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6" name="Text Box 72"/>
          <xdr:cNvSpPr txBox="1">
            <a:spLocks noChangeArrowheads="1"/>
          </xdr:cNvSpPr>
        </xdr:nvSpPr>
        <xdr:spPr bwMode="auto">
          <a:xfrm>
            <a:off x="1382" y="2021"/>
            <a:ext cx="455" cy="22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57150" algn="ctr">
                <a:solidFill>
                  <a:srgbClr val="FFFF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32" tIns="45716" rIns="91432" bIns="45716" anchor="t" upright="1"/>
          <a:lstStyle/>
          <a:p>
            <a:pPr algn="l" rtl="0">
              <a:defRPr sz="1000"/>
            </a:pPr>
            <a:r>
              <a:rPr lang="en-GB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V2</a:t>
            </a:r>
          </a:p>
          <a:p>
            <a:pPr algn="l" rtl="0">
              <a:defRPr sz="1000"/>
            </a:pPr>
            <a:endParaRPr lang="en-GB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97" name="Text Box 73"/>
          <xdr:cNvSpPr txBox="1">
            <a:spLocks noChangeArrowheads="1"/>
          </xdr:cNvSpPr>
        </xdr:nvSpPr>
        <xdr:spPr bwMode="auto">
          <a:xfrm>
            <a:off x="2916" y="2129"/>
            <a:ext cx="282" cy="22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57150" algn="ctr">
                <a:solidFill>
                  <a:srgbClr val="FFFF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32" tIns="45716" rIns="91432" bIns="45716" anchor="t" upright="1"/>
          <a:lstStyle/>
          <a:p>
            <a:pPr algn="l" rtl="0">
              <a:defRPr sz="1000"/>
            </a:pPr>
            <a:r>
              <a:rPr lang="en-GB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VC</a:t>
            </a:r>
          </a:p>
          <a:p>
            <a:pPr algn="l" rtl="0">
              <a:defRPr sz="1000"/>
            </a:pPr>
            <a:endParaRPr lang="en-GB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grpSp>
        <xdr:nvGrpSpPr>
          <xdr:cNvPr id="1133" name="Group 74"/>
          <xdr:cNvGrpSpPr>
            <a:grpSpLocks/>
          </xdr:cNvGrpSpPr>
        </xdr:nvGrpSpPr>
        <xdr:grpSpPr bwMode="auto">
          <a:xfrm>
            <a:off x="975" y="2296"/>
            <a:ext cx="363" cy="91"/>
            <a:chOff x="283" y="2551"/>
            <a:chExt cx="363" cy="91"/>
          </a:xfrm>
        </xdr:grpSpPr>
        <xdr:sp macro="" textlink="">
          <xdr:nvSpPr>
            <xdr:cNvPr id="1137" name="Line 75"/>
            <xdr:cNvSpPr>
              <a:spLocks noChangeShapeType="1"/>
            </xdr:cNvSpPr>
          </xdr:nvSpPr>
          <xdr:spPr bwMode="auto">
            <a:xfrm>
              <a:off x="283" y="2551"/>
              <a:ext cx="363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8" name="Line 76"/>
            <xdr:cNvSpPr>
              <a:spLocks noChangeShapeType="1"/>
            </xdr:cNvSpPr>
          </xdr:nvSpPr>
          <xdr:spPr bwMode="auto">
            <a:xfrm>
              <a:off x="374" y="2642"/>
              <a:ext cx="181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134" name="Line 77"/>
          <xdr:cNvSpPr>
            <a:spLocks noChangeShapeType="1"/>
          </xdr:cNvSpPr>
        </xdr:nvSpPr>
        <xdr:spPr bwMode="auto">
          <a:xfrm>
            <a:off x="1156" y="2387"/>
            <a:ext cx="0" cy="68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2" name="Text Box 78"/>
          <xdr:cNvSpPr txBox="1">
            <a:spLocks noChangeArrowheads="1"/>
          </xdr:cNvSpPr>
        </xdr:nvSpPr>
        <xdr:spPr bwMode="auto">
          <a:xfrm>
            <a:off x="843" y="2027"/>
            <a:ext cx="449" cy="22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57150" algn="ctr">
                <a:solidFill>
                  <a:srgbClr val="FFFF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32" tIns="45716" rIns="91432" bIns="45716" anchor="t" upright="1"/>
          <a:lstStyle/>
          <a:p>
            <a:pPr algn="l" rtl="0">
              <a:defRPr sz="1000"/>
            </a:pPr>
            <a:r>
              <a:rPr lang="en-GB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V1</a:t>
            </a:r>
          </a:p>
          <a:p>
            <a:pPr algn="l" rtl="0">
              <a:defRPr sz="1000"/>
            </a:pPr>
            <a:endParaRPr lang="en-GB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136" name="Line 79"/>
          <xdr:cNvSpPr>
            <a:spLocks noChangeShapeType="1"/>
          </xdr:cNvSpPr>
        </xdr:nvSpPr>
        <xdr:spPr bwMode="auto">
          <a:xfrm flipV="1">
            <a:off x="2925" y="1888"/>
            <a:ext cx="0" cy="952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381000</xdr:colOff>
      <xdr:row>15</xdr:row>
      <xdr:rowOff>104775</xdr:rowOff>
    </xdr:from>
    <xdr:to>
      <xdr:col>13</xdr:col>
      <xdr:colOff>428625</xdr:colOff>
      <xdr:row>42</xdr:row>
      <xdr:rowOff>38100</xdr:rowOff>
    </xdr:to>
    <xdr:graphicFrame macro="">
      <xdr:nvGraphicFramePr>
        <xdr:cNvPr id="1116" name="Chart 8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6</xdr:row>
          <xdr:rowOff>38100</xdr:rowOff>
        </xdr:from>
        <xdr:to>
          <xdr:col>0</xdr:col>
          <xdr:colOff>533400</xdr:colOff>
          <xdr:row>13</xdr:row>
          <xdr:rowOff>0</xdr:rowOff>
        </xdr:to>
        <xdr:sp macro="" textlink="">
          <xdr:nvSpPr>
            <xdr:cNvPr id="1109" name="ScrollBar1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6</xdr:row>
          <xdr:rowOff>47625</xdr:rowOff>
        </xdr:from>
        <xdr:to>
          <xdr:col>4</xdr:col>
          <xdr:colOff>28575</xdr:colOff>
          <xdr:row>13</xdr:row>
          <xdr:rowOff>9525</xdr:rowOff>
        </xdr:to>
        <xdr:sp macro="" textlink="">
          <xdr:nvSpPr>
            <xdr:cNvPr id="1110" name="ScrollBar2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0</xdr:row>
          <xdr:rowOff>57150</xdr:rowOff>
        </xdr:from>
        <xdr:to>
          <xdr:col>6</xdr:col>
          <xdr:colOff>190500</xdr:colOff>
          <xdr:row>2</xdr:row>
          <xdr:rowOff>0</xdr:rowOff>
        </xdr:to>
        <xdr:sp macro="" textlink="">
          <xdr:nvSpPr>
            <xdr:cNvPr id="1111" name="ScrollBar3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5</xdr:row>
          <xdr:rowOff>133350</xdr:rowOff>
        </xdr:from>
        <xdr:to>
          <xdr:col>5</xdr:col>
          <xdr:colOff>142875</xdr:colOff>
          <xdr:row>12</xdr:row>
          <xdr:rowOff>95250</xdr:rowOff>
        </xdr:to>
        <xdr:sp macro="" textlink="">
          <xdr:nvSpPr>
            <xdr:cNvPr id="1112" name="ScrollBar4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9</xdr:row>
          <xdr:rowOff>114300</xdr:rowOff>
        </xdr:from>
        <xdr:to>
          <xdr:col>9</xdr:col>
          <xdr:colOff>552450</xdr:colOff>
          <xdr:row>11</xdr:row>
          <xdr:rowOff>38100</xdr:rowOff>
        </xdr:to>
        <xdr:sp macro="" textlink="">
          <xdr:nvSpPr>
            <xdr:cNvPr id="1113" name="ScrollBar5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12</xdr:row>
          <xdr:rowOff>85725</xdr:rowOff>
        </xdr:from>
        <xdr:to>
          <xdr:col>9</xdr:col>
          <xdr:colOff>552450</xdr:colOff>
          <xdr:row>14</xdr:row>
          <xdr:rowOff>9525</xdr:rowOff>
        </xdr:to>
        <xdr:sp macro="" textlink="">
          <xdr:nvSpPr>
            <xdr:cNvPr id="1114" name="ScrollBar6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</xdr:row>
      <xdr:rowOff>142875</xdr:rowOff>
    </xdr:from>
    <xdr:to>
      <xdr:col>23</xdr:col>
      <xdr:colOff>66675</xdr:colOff>
      <xdr:row>23</xdr:row>
      <xdr:rowOff>19050</xdr:rowOff>
    </xdr:to>
    <xdr:graphicFrame macro="">
      <xdr:nvGraphicFramePr>
        <xdr:cNvPr id="205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3:K36"/>
  <sheetViews>
    <sheetView showGridLines="0" tabSelected="1" workbookViewId="0">
      <selection activeCell="A20" sqref="A20"/>
    </sheetView>
  </sheetViews>
  <sheetFormatPr defaultRowHeight="12.75" x14ac:dyDescent="0.2"/>
  <sheetData>
    <row r="3" spans="8:11" x14ac:dyDescent="0.2">
      <c r="H3" s="2"/>
      <c r="I3" s="3"/>
    </row>
    <row r="11" spans="8:11" x14ac:dyDescent="0.2">
      <c r="K11" s="20" t="s">
        <v>19</v>
      </c>
    </row>
    <row r="14" spans="8:11" x14ac:dyDescent="0.2">
      <c r="K14" s="4" t="s">
        <v>20</v>
      </c>
    </row>
    <row r="19" spans="1:3" x14ac:dyDescent="0.2">
      <c r="A19" s="5"/>
      <c r="B19" s="5"/>
    </row>
    <row r="20" spans="1:3" x14ac:dyDescent="0.2">
      <c r="A20" s="11" t="s">
        <v>4</v>
      </c>
      <c r="B20" s="6">
        <v>12</v>
      </c>
      <c r="C20" s="12"/>
    </row>
    <row r="21" spans="1:3" x14ac:dyDescent="0.2">
      <c r="A21" s="13" t="s">
        <v>5</v>
      </c>
      <c r="B21" s="7">
        <v>0</v>
      </c>
      <c r="C21" s="12"/>
    </row>
    <row r="22" spans="1:3" x14ac:dyDescent="0.2">
      <c r="A22" s="8" t="s">
        <v>6</v>
      </c>
      <c r="B22" s="8">
        <v>4</v>
      </c>
      <c r="C22" s="14" t="s">
        <v>9</v>
      </c>
    </row>
    <row r="23" spans="1:3" x14ac:dyDescent="0.2">
      <c r="A23" s="9" t="s">
        <v>7</v>
      </c>
      <c r="B23" s="9">
        <v>9</v>
      </c>
      <c r="C23" s="15" t="s">
        <v>8</v>
      </c>
    </row>
    <row r="24" spans="1:3" x14ac:dyDescent="0.2">
      <c r="A24" s="16"/>
      <c r="B24" s="16"/>
      <c r="C24" s="12"/>
    </row>
    <row r="25" spans="1:3" x14ac:dyDescent="0.2">
      <c r="A25" s="16" t="s">
        <v>0</v>
      </c>
      <c r="B25" s="21">
        <f>+B20</f>
        <v>12</v>
      </c>
      <c r="C25" s="12"/>
    </row>
    <row r="26" spans="1:3" x14ac:dyDescent="0.2">
      <c r="A26" s="16" t="s">
        <v>1</v>
      </c>
      <c r="B26" s="21">
        <f>+B21</f>
        <v>0</v>
      </c>
      <c r="C26" s="12"/>
    </row>
    <row r="27" spans="1:3" x14ac:dyDescent="0.2">
      <c r="A27" s="16" t="s">
        <v>2</v>
      </c>
      <c r="B27" s="22">
        <f>+(B21-B20)/B22</f>
        <v>-3</v>
      </c>
      <c r="C27" s="12"/>
    </row>
    <row r="28" spans="1:3" x14ac:dyDescent="0.2">
      <c r="A28" s="16" t="s">
        <v>3</v>
      </c>
      <c r="B28" s="22">
        <v>0</v>
      </c>
      <c r="C28" s="12"/>
    </row>
    <row r="29" spans="1:3" x14ac:dyDescent="0.2">
      <c r="A29" s="16"/>
      <c r="B29" s="23"/>
      <c r="C29" s="12"/>
    </row>
    <row r="30" spans="1:3" x14ac:dyDescent="0.2">
      <c r="A30" s="17" t="s">
        <v>11</v>
      </c>
      <c r="B30" s="24">
        <f>+B32/100</f>
        <v>0</v>
      </c>
      <c r="C30" s="12"/>
    </row>
    <row r="31" spans="1:3" x14ac:dyDescent="0.2">
      <c r="A31" s="17" t="s">
        <v>12</v>
      </c>
      <c r="B31" s="24">
        <f>+B33/100</f>
        <v>0</v>
      </c>
      <c r="C31" s="12"/>
    </row>
    <row r="32" spans="1:3" x14ac:dyDescent="0.2">
      <c r="A32" s="18"/>
      <c r="B32" s="18">
        <v>0</v>
      </c>
      <c r="C32" s="19"/>
    </row>
    <row r="33" spans="1:3" x14ac:dyDescent="0.2">
      <c r="A33" s="18"/>
      <c r="B33" s="18">
        <v>0</v>
      </c>
      <c r="C33" s="19"/>
    </row>
    <row r="34" spans="1:3" x14ac:dyDescent="0.2">
      <c r="A34" s="10"/>
      <c r="B34" s="10"/>
      <c r="C34" s="10"/>
    </row>
    <row r="35" spans="1:3" x14ac:dyDescent="0.2">
      <c r="A35" s="10"/>
      <c r="B35" s="10"/>
      <c r="C35" s="10"/>
    </row>
    <row r="36" spans="1:3" x14ac:dyDescent="0.2">
      <c r="A36" s="10"/>
      <c r="B36" s="10"/>
      <c r="C36" s="10"/>
    </row>
  </sheetData>
  <sheetProtection sheet="1" objects="1" scenarios="1" selectLockedCells="1"/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114" r:id="rId4" name="ScrollBar6">
          <controlPr defaultSize="0" autoLine="0" linkedCell="B33" r:id="rId5">
            <anchor moveWithCells="1">
              <from>
                <xdr:col>7</xdr:col>
                <xdr:colOff>561975</xdr:colOff>
                <xdr:row>12</xdr:row>
                <xdr:rowOff>85725</xdr:rowOff>
              </from>
              <to>
                <xdr:col>9</xdr:col>
                <xdr:colOff>552450</xdr:colOff>
                <xdr:row>14</xdr:row>
                <xdr:rowOff>9525</xdr:rowOff>
              </to>
            </anchor>
          </controlPr>
        </control>
      </mc:Choice>
      <mc:Fallback>
        <control shapeId="1114" r:id="rId4" name="ScrollBar6"/>
      </mc:Fallback>
    </mc:AlternateContent>
    <mc:AlternateContent xmlns:mc="http://schemas.openxmlformats.org/markup-compatibility/2006">
      <mc:Choice Requires="x14">
        <control shapeId="1113" r:id="rId6" name="ScrollBar5">
          <controlPr defaultSize="0" autoLine="0" linkedCell="B32" r:id="rId7">
            <anchor moveWithCells="1">
              <from>
                <xdr:col>7</xdr:col>
                <xdr:colOff>581025</xdr:colOff>
                <xdr:row>9</xdr:row>
                <xdr:rowOff>114300</xdr:rowOff>
              </from>
              <to>
                <xdr:col>9</xdr:col>
                <xdr:colOff>552450</xdr:colOff>
                <xdr:row>11</xdr:row>
                <xdr:rowOff>38100</xdr:rowOff>
              </to>
            </anchor>
          </controlPr>
        </control>
      </mc:Choice>
      <mc:Fallback>
        <control shapeId="1113" r:id="rId6" name="ScrollBar5"/>
      </mc:Fallback>
    </mc:AlternateContent>
    <mc:AlternateContent xmlns:mc="http://schemas.openxmlformats.org/markup-compatibility/2006">
      <mc:Choice Requires="x14">
        <control shapeId="1112" r:id="rId8" name="ScrollBar4">
          <controlPr defaultSize="0" autoLine="0" linkedCell="B23" r:id="rId9">
            <anchor moveWithCells="1">
              <from>
                <xdr:col>4</xdr:col>
                <xdr:colOff>523875</xdr:colOff>
                <xdr:row>5</xdr:row>
                <xdr:rowOff>133350</xdr:rowOff>
              </from>
              <to>
                <xdr:col>5</xdr:col>
                <xdr:colOff>142875</xdr:colOff>
                <xdr:row>12</xdr:row>
                <xdr:rowOff>95250</xdr:rowOff>
              </to>
            </anchor>
          </controlPr>
        </control>
      </mc:Choice>
      <mc:Fallback>
        <control shapeId="1112" r:id="rId8" name="ScrollBar4"/>
      </mc:Fallback>
    </mc:AlternateContent>
    <mc:AlternateContent xmlns:mc="http://schemas.openxmlformats.org/markup-compatibility/2006">
      <mc:Choice Requires="x14">
        <control shapeId="1111" r:id="rId10" name="ScrollBar3">
          <controlPr defaultSize="0" autoLine="0" linkedCell="B22" r:id="rId11">
            <anchor moveWithCells="1">
              <from>
                <xdr:col>4</xdr:col>
                <xdr:colOff>38100</xdr:colOff>
                <xdr:row>0</xdr:row>
                <xdr:rowOff>57150</xdr:rowOff>
              </from>
              <to>
                <xdr:col>6</xdr:col>
                <xdr:colOff>190500</xdr:colOff>
                <xdr:row>2</xdr:row>
                <xdr:rowOff>0</xdr:rowOff>
              </to>
            </anchor>
          </controlPr>
        </control>
      </mc:Choice>
      <mc:Fallback>
        <control shapeId="1111" r:id="rId10" name="ScrollBar3"/>
      </mc:Fallback>
    </mc:AlternateContent>
    <mc:AlternateContent xmlns:mc="http://schemas.openxmlformats.org/markup-compatibility/2006">
      <mc:Choice Requires="x14">
        <control shapeId="1110" r:id="rId12" name="ScrollBar2">
          <controlPr defaultSize="0" autoLine="0" linkedCell="B21" r:id="rId13">
            <anchor moveWithCells="1">
              <from>
                <xdr:col>3</xdr:col>
                <xdr:colOff>390525</xdr:colOff>
                <xdr:row>6</xdr:row>
                <xdr:rowOff>47625</xdr:rowOff>
              </from>
              <to>
                <xdr:col>4</xdr:col>
                <xdr:colOff>28575</xdr:colOff>
                <xdr:row>13</xdr:row>
                <xdr:rowOff>9525</xdr:rowOff>
              </to>
            </anchor>
          </controlPr>
        </control>
      </mc:Choice>
      <mc:Fallback>
        <control shapeId="1110" r:id="rId12" name="ScrollBar2"/>
      </mc:Fallback>
    </mc:AlternateContent>
    <mc:AlternateContent xmlns:mc="http://schemas.openxmlformats.org/markup-compatibility/2006">
      <mc:Choice Requires="x14">
        <control shapeId="1109" r:id="rId14" name="ScrollBar1">
          <controlPr defaultSize="0" autoLine="0" linkedCell="B20" r:id="rId15">
            <anchor moveWithCells="1">
              <from>
                <xdr:col>0</xdr:col>
                <xdr:colOff>285750</xdr:colOff>
                <xdr:row>6</xdr:row>
                <xdr:rowOff>38100</xdr:rowOff>
              </from>
              <to>
                <xdr:col>0</xdr:col>
                <xdr:colOff>533400</xdr:colOff>
                <xdr:row>13</xdr:row>
                <xdr:rowOff>0</xdr:rowOff>
              </to>
            </anchor>
          </controlPr>
        </control>
      </mc:Choice>
      <mc:Fallback>
        <control shapeId="1109" r:id="rId14" name="ScrollBar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00"/>
  <sheetViews>
    <sheetView workbookViewId="0">
      <selection activeCell="I7" sqref="I7"/>
    </sheetView>
  </sheetViews>
  <sheetFormatPr defaultRowHeight="12.75" x14ac:dyDescent="0.2"/>
  <cols>
    <col min="2" max="2" width="11.7109375" customWidth="1"/>
    <col min="3" max="3" width="12.7109375" customWidth="1"/>
    <col min="4" max="4" width="9.5703125" bestFit="1" customWidth="1"/>
    <col min="5" max="5" width="15" customWidth="1"/>
  </cols>
  <sheetData>
    <row r="1" spans="1:14" x14ac:dyDescent="0.2">
      <c r="A1">
        <v>0</v>
      </c>
      <c r="B1" s="1">
        <f>+$N$6+($N$7-$N$6)*(1-EXP(-A1/$N$10))</f>
        <v>12</v>
      </c>
      <c r="C1" s="1">
        <f>+$N$8+($N$9-$N$8)*(1-EXP(-A1/$N$10))</f>
        <v>-3</v>
      </c>
      <c r="D1" s="1">
        <f>+$N$7-B1</f>
        <v>-12</v>
      </c>
      <c r="E1" s="1">
        <f>+$N$6+($N$7-$N$6)*(1-EXP(-A1/$N$15))</f>
        <v>12</v>
      </c>
      <c r="F1" s="1">
        <f>+$N$6+($N$7-$N$6)*(1-EXP(-A1/$N$16))</f>
        <v>12</v>
      </c>
    </row>
    <row r="2" spans="1:14" x14ac:dyDescent="0.2">
      <c r="A2" s="1">
        <v>1E-3</v>
      </c>
      <c r="B2" s="1">
        <f>+$N$6+($N$7-$N$6)*(1-EXP(-A2/$N$10))</f>
        <v>11.671253725396181</v>
      </c>
      <c r="C2" s="1">
        <f>+$N$8+($N$9-$N$8)*(1-EXP(-A2/$N$10))</f>
        <v>-2.9178134313490451</v>
      </c>
      <c r="D2" s="1">
        <f t="shared" ref="D2:D65" si="0">+$N$7-B2</f>
        <v>-11.671253725396181</v>
      </c>
      <c r="E2" s="1">
        <f t="shared" ref="E2:E65" si="1">+$N$6+($N$7-$N$6)*(1-EXP(-A2/$N$15))</f>
        <v>11.671253725396181</v>
      </c>
      <c r="F2" s="1">
        <f t="shared" ref="F2:F65" si="2">+$N$6+($N$7-$N$6)*(1-EXP(-A2/$N$16))</f>
        <v>11.671253725396181</v>
      </c>
    </row>
    <row r="3" spans="1:14" x14ac:dyDescent="0.2">
      <c r="A3" s="1">
        <f>+A2+0.001</f>
        <v>2E-3</v>
      </c>
      <c r="B3" s="1">
        <f t="shared" ref="B3:B66" si="3">+$N$6+($N$7-$N$6)*(1-EXP(-A3/$N$10))</f>
        <v>11.351513626881186</v>
      </c>
      <c r="C3" s="1">
        <f t="shared" ref="C3:C66" si="4">+$N$8+($N$9-$N$8)*(1-EXP(-A3/$N$10))</f>
        <v>-2.8378784067202965</v>
      </c>
      <c r="D3" s="1">
        <f t="shared" si="0"/>
        <v>-11.351513626881186</v>
      </c>
      <c r="E3" s="1">
        <f t="shared" si="1"/>
        <v>11.351513626881186</v>
      </c>
      <c r="F3" s="1">
        <f t="shared" si="2"/>
        <v>11.351513626881186</v>
      </c>
    </row>
    <row r="4" spans="1:14" x14ac:dyDescent="0.2">
      <c r="A4" s="1">
        <f t="shared" ref="A4:A46" si="5">+A3+0.001</f>
        <v>3.0000000000000001E-3</v>
      </c>
      <c r="B4" s="1">
        <f t="shared" si="3"/>
        <v>11.04053297555188</v>
      </c>
      <c r="C4" s="1">
        <f t="shared" si="4"/>
        <v>-2.76013324388797</v>
      </c>
      <c r="D4" s="1">
        <f t="shared" si="0"/>
        <v>-11.04053297555188</v>
      </c>
      <c r="E4" s="1">
        <f t="shared" si="1"/>
        <v>11.04053297555188</v>
      </c>
      <c r="F4" s="1">
        <f t="shared" si="2"/>
        <v>11.04053297555188</v>
      </c>
      <c r="M4" t="s">
        <v>7</v>
      </c>
      <c r="N4">
        <f>+Sheet1!B23</f>
        <v>9</v>
      </c>
    </row>
    <row r="5" spans="1:14" x14ac:dyDescent="0.2">
      <c r="A5" s="1">
        <f t="shared" si="5"/>
        <v>4.0000000000000001E-3</v>
      </c>
      <c r="B5" s="1">
        <f t="shared" si="3"/>
        <v>10.738071801772438</v>
      </c>
      <c r="C5" s="1">
        <f t="shared" si="4"/>
        <v>-2.6845179504431096</v>
      </c>
      <c r="D5" s="1">
        <f t="shared" si="0"/>
        <v>-10.738071801772438</v>
      </c>
      <c r="E5" s="1">
        <f t="shared" si="1"/>
        <v>10.738071801772438</v>
      </c>
      <c r="F5" s="1">
        <f t="shared" si="2"/>
        <v>10.738071801772438</v>
      </c>
      <c r="M5" t="s">
        <v>6</v>
      </c>
      <c r="N5">
        <f>+Sheet1!$B$22</f>
        <v>4</v>
      </c>
    </row>
    <row r="6" spans="1:14" x14ac:dyDescent="0.2">
      <c r="A6" s="1">
        <f t="shared" si="5"/>
        <v>5.0000000000000001E-3</v>
      </c>
      <c r="B6" s="1">
        <f t="shared" si="3"/>
        <v>10.443896710000686</v>
      </c>
      <c r="C6" s="1">
        <f t="shared" si="4"/>
        <v>-2.6109741775001716</v>
      </c>
      <c r="D6" s="1">
        <f t="shared" si="0"/>
        <v>-10.443896710000686</v>
      </c>
      <c r="E6" s="1">
        <f t="shared" si="1"/>
        <v>10.443896710000686</v>
      </c>
      <c r="F6" s="1">
        <f t="shared" si="2"/>
        <v>10.443896710000686</v>
      </c>
      <c r="M6" t="s">
        <v>0</v>
      </c>
      <c r="N6">
        <f>+Sheet1!B25</f>
        <v>12</v>
      </c>
    </row>
    <row r="7" spans="1:14" x14ac:dyDescent="0.2">
      <c r="A7" s="1">
        <f t="shared" si="5"/>
        <v>6.0000000000000001E-3</v>
      </c>
      <c r="B7" s="1">
        <f t="shared" si="3"/>
        <v>10.15778069868737</v>
      </c>
      <c r="C7" s="1">
        <f t="shared" si="4"/>
        <v>-2.5394451746718425</v>
      </c>
      <c r="D7" s="1">
        <f t="shared" si="0"/>
        <v>-10.15778069868737</v>
      </c>
      <c r="E7" s="1">
        <f t="shared" si="1"/>
        <v>10.15778069868737</v>
      </c>
      <c r="F7" s="1">
        <f t="shared" si="2"/>
        <v>10.15778069868737</v>
      </c>
      <c r="M7" t="s">
        <v>1</v>
      </c>
      <c r="N7">
        <f>+Sheet1!B26</f>
        <v>0</v>
      </c>
    </row>
    <row r="8" spans="1:14" x14ac:dyDescent="0.2">
      <c r="A8" s="1">
        <f t="shared" si="5"/>
        <v>7.0000000000000001E-3</v>
      </c>
      <c r="B8" s="1">
        <f t="shared" si="3"/>
        <v>9.8795029851093652</v>
      </c>
      <c r="C8" s="1">
        <f t="shared" si="4"/>
        <v>-2.4698757462773413</v>
      </c>
      <c r="D8" s="1">
        <f t="shared" si="0"/>
        <v>-9.8795029851093652</v>
      </c>
      <c r="E8" s="1">
        <f t="shared" si="1"/>
        <v>9.8795029851093652</v>
      </c>
      <c r="F8" s="1">
        <f t="shared" si="2"/>
        <v>9.8795029851093652</v>
      </c>
      <c r="M8" t="s">
        <v>2</v>
      </c>
      <c r="N8">
        <f>+Sheet1!B27</f>
        <v>-3</v>
      </c>
    </row>
    <row r="9" spans="1:14" x14ac:dyDescent="0.2">
      <c r="A9" s="1">
        <f t="shared" si="5"/>
        <v>8.0000000000000002E-3</v>
      </c>
      <c r="B9" s="1">
        <f t="shared" si="3"/>
        <v>9.6088488350016963</v>
      </c>
      <c r="C9" s="1">
        <f t="shared" si="4"/>
        <v>-2.4022122087504241</v>
      </c>
      <c r="D9" s="1">
        <f t="shared" si="0"/>
        <v>-9.6088488350016963</v>
      </c>
      <c r="E9" s="1">
        <f t="shared" si="1"/>
        <v>9.6088488350016963</v>
      </c>
      <c r="F9" s="1">
        <f t="shared" si="2"/>
        <v>9.6088488350016963</v>
      </c>
      <c r="M9" t="s">
        <v>3</v>
      </c>
      <c r="N9">
        <f>+Sheet1!B28</f>
        <v>0</v>
      </c>
    </row>
    <row r="10" spans="1:14" x14ac:dyDescent="0.2">
      <c r="A10" s="1">
        <f t="shared" si="5"/>
        <v>9.0000000000000011E-3</v>
      </c>
      <c r="B10" s="1">
        <f t="shared" si="3"/>
        <v>9.3456093968568581</v>
      </c>
      <c r="C10" s="1">
        <f t="shared" si="4"/>
        <v>-2.3364023492142145</v>
      </c>
      <c r="D10" s="1">
        <f t="shared" si="0"/>
        <v>-9.3456093968568581</v>
      </c>
      <c r="E10" s="1">
        <f t="shared" si="1"/>
        <v>9.3456093968568581</v>
      </c>
      <c r="F10" s="1">
        <f t="shared" si="2"/>
        <v>9.3456093968568581</v>
      </c>
      <c r="M10" t="s">
        <v>10</v>
      </c>
      <c r="N10">
        <f>+Sheet1!B22*Sheet1!B23*0.001</f>
        <v>3.6000000000000004E-2</v>
      </c>
    </row>
    <row r="11" spans="1:14" x14ac:dyDescent="0.2">
      <c r="A11" s="1">
        <f t="shared" si="5"/>
        <v>1.0000000000000002E-2</v>
      </c>
      <c r="B11" s="1">
        <f t="shared" si="3"/>
        <v>9.0895815407635965</v>
      </c>
      <c r="C11" s="1">
        <f t="shared" si="4"/>
        <v>-2.2723953851908991</v>
      </c>
      <c r="D11" s="1">
        <f t="shared" si="0"/>
        <v>-9.0895815407635965</v>
      </c>
      <c r="E11" s="1">
        <f t="shared" si="1"/>
        <v>9.0895815407635965</v>
      </c>
      <c r="F11" s="1">
        <f t="shared" si="2"/>
        <v>9.0895815407635965</v>
      </c>
      <c r="M11" t="s">
        <v>13</v>
      </c>
      <c r="N11">
        <f>+N5*(1+Sheet1!$B$30)</f>
        <v>4</v>
      </c>
    </row>
    <row r="12" spans="1:14" x14ac:dyDescent="0.2">
      <c r="A12" s="1">
        <f t="shared" si="5"/>
        <v>1.1000000000000003E-2</v>
      </c>
      <c r="B12" s="1">
        <f t="shared" si="3"/>
        <v>8.84056770166079</v>
      </c>
      <c r="C12" s="1">
        <f t="shared" si="4"/>
        <v>-2.2101419254151975</v>
      </c>
      <c r="D12" s="1">
        <f t="shared" si="0"/>
        <v>-8.84056770166079</v>
      </c>
      <c r="E12" s="1">
        <f t="shared" si="1"/>
        <v>8.84056770166079</v>
      </c>
      <c r="F12" s="1">
        <f t="shared" si="2"/>
        <v>8.84056770166079</v>
      </c>
      <c r="M12" t="s">
        <v>14</v>
      </c>
      <c r="N12">
        <f>+N5*(1-Sheet1!$B$30)</f>
        <v>4</v>
      </c>
    </row>
    <row r="13" spans="1:14" x14ac:dyDescent="0.2">
      <c r="A13" s="1">
        <f t="shared" si="5"/>
        <v>1.2000000000000004E-2</v>
      </c>
      <c r="B13" s="1">
        <f t="shared" si="3"/>
        <v>8.5983757268854717</v>
      </c>
      <c r="C13" s="1">
        <f t="shared" si="4"/>
        <v>-2.1495939317213679</v>
      </c>
      <c r="D13" s="1">
        <f t="shared" si="0"/>
        <v>-8.5983757268854717</v>
      </c>
      <c r="E13" s="1">
        <f t="shared" si="1"/>
        <v>8.5983757268854717</v>
      </c>
      <c r="F13" s="1">
        <f t="shared" si="2"/>
        <v>8.5983757268854717</v>
      </c>
      <c r="M13" t="s">
        <v>15</v>
      </c>
      <c r="N13">
        <f>+$N$4*(1+Sheet1!$B$31)</f>
        <v>9</v>
      </c>
    </row>
    <row r="14" spans="1:14" x14ac:dyDescent="0.2">
      <c r="A14" s="1">
        <f t="shared" si="5"/>
        <v>1.3000000000000005E-2</v>
      </c>
      <c r="B14" s="1">
        <f t="shared" si="3"/>
        <v>8.3628187278973449</v>
      </c>
      <c r="C14" s="1">
        <f t="shared" si="4"/>
        <v>-2.0907046819743362</v>
      </c>
      <c r="D14" s="1">
        <f t="shared" si="0"/>
        <v>-8.3628187278973449</v>
      </c>
      <c r="E14" s="1">
        <f t="shared" si="1"/>
        <v>8.3628187278973449</v>
      </c>
      <c r="F14" s="1">
        <f t="shared" si="2"/>
        <v>8.3628187278973449</v>
      </c>
      <c r="M14" t="s">
        <v>16</v>
      </c>
      <c r="N14">
        <f>+$N$4*(1-Sheet1!$B$31)</f>
        <v>9</v>
      </c>
    </row>
    <row r="15" spans="1:14" x14ac:dyDescent="0.2">
      <c r="A15" s="1">
        <f t="shared" si="5"/>
        <v>1.4000000000000005E-2</v>
      </c>
      <c r="B15" s="1">
        <f t="shared" si="3"/>
        <v>8.1337149360654024</v>
      </c>
      <c r="C15" s="1">
        <f t="shared" si="4"/>
        <v>-2.0334287340163506</v>
      </c>
      <c r="D15" s="1">
        <f t="shared" si="0"/>
        <v>-8.1337149360654024</v>
      </c>
      <c r="E15" s="1">
        <f t="shared" si="1"/>
        <v>8.1337149360654024</v>
      </c>
      <c r="F15" s="1">
        <f t="shared" si="2"/>
        <v>8.1337149360654024</v>
      </c>
      <c r="M15" t="s">
        <v>17</v>
      </c>
      <c r="N15">
        <f>+N12*N14*0.001</f>
        <v>3.6000000000000004E-2</v>
      </c>
    </row>
    <row r="16" spans="1:14" x14ac:dyDescent="0.2">
      <c r="A16" s="1">
        <f t="shared" si="5"/>
        <v>1.5000000000000006E-2</v>
      </c>
      <c r="B16" s="1">
        <f t="shared" si="3"/>
        <v>7.9108875624053239</v>
      </c>
      <c r="C16" s="1">
        <f t="shared" si="4"/>
        <v>-1.977721890601331</v>
      </c>
      <c r="D16" s="1">
        <f t="shared" si="0"/>
        <v>-7.9108875624053239</v>
      </c>
      <c r="E16" s="1">
        <f t="shared" si="1"/>
        <v>7.9108875624053239</v>
      </c>
      <c r="F16" s="1">
        <f t="shared" si="2"/>
        <v>7.9108875624053239</v>
      </c>
      <c r="M16" t="s">
        <v>18</v>
      </c>
      <c r="N16">
        <f>+N13*N11*0.001</f>
        <v>3.6000000000000004E-2</v>
      </c>
    </row>
    <row r="17" spans="1:6" x14ac:dyDescent="0.2">
      <c r="A17" s="1">
        <f t="shared" si="5"/>
        <v>1.6000000000000007E-2</v>
      </c>
      <c r="B17" s="1">
        <f t="shared" si="3"/>
        <v>7.6941646611594541</v>
      </c>
      <c r="C17" s="1">
        <f t="shared" si="4"/>
        <v>-1.9235411652898635</v>
      </c>
      <c r="D17" s="1">
        <f t="shared" si="0"/>
        <v>-7.6941646611594541</v>
      </c>
      <c r="E17" s="1">
        <f t="shared" si="1"/>
        <v>7.6941646611594541</v>
      </c>
      <c r="F17" s="1">
        <f t="shared" si="2"/>
        <v>7.6941646611594541</v>
      </c>
    </row>
    <row r="18" spans="1:6" x14ac:dyDescent="0.2">
      <c r="A18" s="1">
        <f t="shared" si="5"/>
        <v>1.7000000000000008E-2</v>
      </c>
      <c r="B18" s="1">
        <f t="shared" si="3"/>
        <v>7.4833789971140767</v>
      </c>
      <c r="C18" s="1">
        <f t="shared" si="4"/>
        <v>-1.8708447492785192</v>
      </c>
      <c r="D18" s="1">
        <f t="shared" si="0"/>
        <v>-7.4833789971140767</v>
      </c>
      <c r="E18" s="1">
        <f t="shared" si="1"/>
        <v>7.4833789971140767</v>
      </c>
      <c r="F18" s="1">
        <f t="shared" si="2"/>
        <v>7.4833789971140767</v>
      </c>
    </row>
    <row r="19" spans="1:6" x14ac:dyDescent="0.2">
      <c r="A19" s="1">
        <f t="shared" si="5"/>
        <v>1.8000000000000009E-2</v>
      </c>
      <c r="B19" s="1">
        <f t="shared" si="3"/>
        <v>7.2783679165516002</v>
      </c>
      <c r="C19" s="1">
        <f t="shared" si="4"/>
        <v>-1.8195919791379001</v>
      </c>
      <c r="D19" s="1">
        <f t="shared" si="0"/>
        <v>-7.2783679165516002</v>
      </c>
      <c r="E19" s="1">
        <f t="shared" si="1"/>
        <v>7.2783679165516002</v>
      </c>
      <c r="F19" s="1">
        <f t="shared" si="2"/>
        <v>7.2783679165516002</v>
      </c>
    </row>
    <row r="20" spans="1:6" x14ac:dyDescent="0.2">
      <c r="A20" s="1">
        <f t="shared" si="5"/>
        <v>1.900000000000001E-2</v>
      </c>
      <c r="B20" s="1">
        <f t="shared" si="3"/>
        <v>7.0789732217380745</v>
      </c>
      <c r="C20" s="1">
        <f t="shared" si="4"/>
        <v>-1.7697433054345186</v>
      </c>
      <c r="D20" s="1">
        <f t="shared" si="0"/>
        <v>-7.0789732217380745</v>
      </c>
      <c r="E20" s="1">
        <f t="shared" si="1"/>
        <v>7.0789732217380745</v>
      </c>
      <c r="F20" s="1">
        <f t="shared" si="2"/>
        <v>7.0789732217380745</v>
      </c>
    </row>
    <row r="21" spans="1:6" x14ac:dyDescent="0.2">
      <c r="A21" s="1">
        <f t="shared" si="5"/>
        <v>2.0000000000000011E-2</v>
      </c>
      <c r="B21" s="1">
        <f t="shared" si="3"/>
        <v>6.8850410488491915</v>
      </c>
      <c r="C21" s="1">
        <f t="shared" si="4"/>
        <v>-1.7212602622122979</v>
      </c>
      <c r="D21" s="1">
        <f t="shared" si="0"/>
        <v>-6.8850410488491915</v>
      </c>
      <c r="E21" s="1">
        <f t="shared" si="1"/>
        <v>6.8850410488491915</v>
      </c>
      <c r="F21" s="1">
        <f t="shared" si="2"/>
        <v>6.8850410488491915</v>
      </c>
    </row>
    <row r="22" spans="1:6" x14ac:dyDescent="0.2">
      <c r="A22" s="1">
        <f t="shared" si="5"/>
        <v>2.1000000000000012E-2</v>
      </c>
      <c r="B22" s="1">
        <f t="shared" si="3"/>
        <v>6.6964217492405638</v>
      </c>
      <c r="C22" s="1">
        <f t="shared" si="4"/>
        <v>-1.6741054373101409</v>
      </c>
      <c r="D22" s="1">
        <f t="shared" si="0"/>
        <v>-6.6964217492405638</v>
      </c>
      <c r="E22" s="1">
        <f t="shared" si="1"/>
        <v>6.6964217492405638</v>
      </c>
      <c r="F22" s="1">
        <f t="shared" si="2"/>
        <v>6.6964217492405638</v>
      </c>
    </row>
    <row r="23" spans="1:6" x14ac:dyDescent="0.2">
      <c r="A23" s="1">
        <f t="shared" si="5"/>
        <v>2.2000000000000013E-2</v>
      </c>
      <c r="B23" s="1">
        <f t="shared" si="3"/>
        <v>6.5129697739706618</v>
      </c>
      <c r="C23" s="1">
        <f t="shared" si="4"/>
        <v>-1.6282424434926654</v>
      </c>
      <c r="D23" s="1">
        <f t="shared" si="0"/>
        <v>-6.5129697739706618</v>
      </c>
      <c r="E23" s="1">
        <f t="shared" si="1"/>
        <v>6.5129697739706618</v>
      </c>
      <c r="F23" s="1">
        <f t="shared" si="2"/>
        <v>6.5129697739706618</v>
      </c>
    </row>
    <row r="24" spans="1:6" x14ac:dyDescent="0.2">
      <c r="A24" s="1">
        <f t="shared" si="5"/>
        <v>2.3000000000000013E-2</v>
      </c>
      <c r="B24" s="1">
        <f t="shared" si="3"/>
        <v>6.3345435614873153</v>
      </c>
      <c r="C24" s="1">
        <f t="shared" si="4"/>
        <v>-1.5836358903718288</v>
      </c>
      <c r="D24" s="1">
        <f t="shared" si="0"/>
        <v>-6.3345435614873153</v>
      </c>
      <c r="E24" s="1">
        <f t="shared" si="1"/>
        <v>6.3345435614873153</v>
      </c>
      <c r="F24" s="1">
        <f t="shared" si="2"/>
        <v>6.3345435614873153</v>
      </c>
    </row>
    <row r="25" spans="1:6" x14ac:dyDescent="0.2">
      <c r="A25" s="1">
        <f t="shared" si="5"/>
        <v>2.4000000000000014E-2</v>
      </c>
      <c r="B25" s="1">
        <f t="shared" si="3"/>
        <v>6.1610054283911033</v>
      </c>
      <c r="C25" s="1">
        <f t="shared" si="4"/>
        <v>-1.5402513570977758</v>
      </c>
      <c r="D25" s="1">
        <f t="shared" si="0"/>
        <v>-6.1610054283911033</v>
      </c>
      <c r="E25" s="1">
        <f t="shared" si="1"/>
        <v>6.1610054283911033</v>
      </c>
      <c r="F25" s="1">
        <f t="shared" si="2"/>
        <v>6.1610054283911033</v>
      </c>
    </row>
    <row r="26" spans="1:6" x14ac:dyDescent="0.2">
      <c r="A26" s="1">
        <f t="shared" si="5"/>
        <v>2.5000000000000015E-2</v>
      </c>
      <c r="B26" s="1">
        <f t="shared" si="3"/>
        <v>5.9922214631913118</v>
      </c>
      <c r="C26" s="1">
        <f t="shared" si="4"/>
        <v>-1.4980553657978279</v>
      </c>
      <c r="D26" s="1">
        <f t="shared" si="0"/>
        <v>-5.9922214631913118</v>
      </c>
      <c r="E26" s="1">
        <f t="shared" si="1"/>
        <v>5.9922214631913118</v>
      </c>
      <c r="F26" s="1">
        <f t="shared" si="2"/>
        <v>5.9922214631913118</v>
      </c>
    </row>
    <row r="27" spans="1:6" x14ac:dyDescent="0.2">
      <c r="A27" s="1">
        <f t="shared" si="5"/>
        <v>2.6000000000000016E-2</v>
      </c>
      <c r="B27" s="1">
        <f t="shared" si="3"/>
        <v>5.8280614229725458</v>
      </c>
      <c r="C27" s="1">
        <f t="shared" si="4"/>
        <v>-1.4570153557431365</v>
      </c>
      <c r="D27" s="1">
        <f t="shared" si="0"/>
        <v>-5.8280614229725458</v>
      </c>
      <c r="E27" s="1">
        <f t="shared" si="1"/>
        <v>5.8280614229725458</v>
      </c>
      <c r="F27" s="1">
        <f t="shared" si="2"/>
        <v>5.8280614229725458</v>
      </c>
    </row>
    <row r="28" spans="1:6" x14ac:dyDescent="0.2">
      <c r="A28" s="1">
        <f t="shared" si="5"/>
        <v>2.7000000000000017E-2</v>
      </c>
      <c r="B28" s="1">
        <f t="shared" si="3"/>
        <v>5.6683986328921749</v>
      </c>
      <c r="C28" s="1">
        <f t="shared" si="4"/>
        <v>-1.4170996582230437</v>
      </c>
      <c r="D28" s="1">
        <f t="shared" si="0"/>
        <v>-5.6683986328921749</v>
      </c>
      <c r="E28" s="1">
        <f t="shared" si="1"/>
        <v>5.6683986328921749</v>
      </c>
      <c r="F28" s="1">
        <f t="shared" si="2"/>
        <v>5.6683986328921749</v>
      </c>
    </row>
    <row r="29" spans="1:6" x14ac:dyDescent="0.2">
      <c r="A29" s="1">
        <f t="shared" si="5"/>
        <v>2.8000000000000018E-2</v>
      </c>
      <c r="B29" s="1">
        <f t="shared" si="3"/>
        <v>5.5131098884311163</v>
      </c>
      <c r="C29" s="1">
        <f t="shared" si="4"/>
        <v>-1.3782774721077791</v>
      </c>
      <c r="D29" s="1">
        <f t="shared" si="0"/>
        <v>-5.5131098884311163</v>
      </c>
      <c r="E29" s="1">
        <f t="shared" si="1"/>
        <v>5.5131098884311163</v>
      </c>
      <c r="F29" s="1">
        <f t="shared" si="2"/>
        <v>5.5131098884311163</v>
      </c>
    </row>
    <row r="30" spans="1:6" x14ac:dyDescent="0.2">
      <c r="A30" s="1">
        <f t="shared" si="5"/>
        <v>2.9000000000000019E-2</v>
      </c>
      <c r="B30" s="1">
        <f t="shared" si="3"/>
        <v>5.3620753603225166</v>
      </c>
      <c r="C30" s="1">
        <f t="shared" si="4"/>
        <v>-1.3405188400806292</v>
      </c>
      <c r="D30" s="1">
        <f t="shared" si="0"/>
        <v>-5.3620753603225166</v>
      </c>
      <c r="E30" s="1">
        <f t="shared" si="1"/>
        <v>5.3620753603225166</v>
      </c>
      <c r="F30" s="1">
        <f t="shared" si="2"/>
        <v>5.3620753603225166</v>
      </c>
    </row>
    <row r="31" spans="1:6" x14ac:dyDescent="0.2">
      <c r="A31" s="1">
        <f t="shared" si="5"/>
        <v>3.000000000000002E-2</v>
      </c>
      <c r="B31" s="1">
        <f t="shared" si="3"/>
        <v>5.2151785020849371</v>
      </c>
      <c r="C31" s="1">
        <f t="shared" si="4"/>
        <v>-1.3037946255212343</v>
      </c>
      <c r="D31" s="1">
        <f t="shared" si="0"/>
        <v>-5.2151785020849371</v>
      </c>
      <c r="E31" s="1">
        <f t="shared" si="1"/>
        <v>5.2151785020849371</v>
      </c>
      <c r="F31" s="1">
        <f t="shared" si="2"/>
        <v>5.2151785020849371</v>
      </c>
    </row>
    <row r="32" spans="1:6" x14ac:dyDescent="0.2">
      <c r="A32" s="1">
        <f t="shared" si="5"/>
        <v>3.1000000000000021E-2</v>
      </c>
      <c r="B32" s="1">
        <f t="shared" si="3"/>
        <v>5.0723059600887401</v>
      </c>
      <c r="C32" s="1">
        <f t="shared" si="4"/>
        <v>-1.268076490022185</v>
      </c>
      <c r="D32" s="1">
        <f t="shared" si="0"/>
        <v>-5.0723059600887401</v>
      </c>
      <c r="E32" s="1">
        <f t="shared" si="1"/>
        <v>5.0723059600887401</v>
      </c>
      <c r="F32" s="1">
        <f t="shared" si="2"/>
        <v>5.0723059600887401</v>
      </c>
    </row>
    <row r="33" spans="1:6" x14ac:dyDescent="0.2">
      <c r="A33" s="1">
        <f t="shared" si="5"/>
        <v>3.2000000000000021E-2</v>
      </c>
      <c r="B33" s="1">
        <f t="shared" si="3"/>
        <v>4.9333474860862463</v>
      </c>
      <c r="C33" s="1">
        <f t="shared" si="4"/>
        <v>-1.2333368715215616</v>
      </c>
      <c r="D33" s="1">
        <f t="shared" si="0"/>
        <v>-4.9333474860862463</v>
      </c>
      <c r="E33" s="1">
        <f t="shared" si="1"/>
        <v>4.9333474860862463</v>
      </c>
      <c r="F33" s="1">
        <f t="shared" si="2"/>
        <v>4.9333474860862463</v>
      </c>
    </row>
    <row r="34" spans="1:6" x14ac:dyDescent="0.2">
      <c r="A34" s="1">
        <f t="shared" si="5"/>
        <v>3.3000000000000022E-2</v>
      </c>
      <c r="B34" s="1">
        <f t="shared" si="3"/>
        <v>4.7981958521381651</v>
      </c>
      <c r="C34" s="1">
        <f t="shared" si="4"/>
        <v>-1.1995489630345413</v>
      </c>
      <c r="D34" s="1">
        <f t="shared" si="0"/>
        <v>-4.7981958521381651</v>
      </c>
      <c r="E34" s="1">
        <f t="shared" si="1"/>
        <v>4.7981958521381651</v>
      </c>
      <c r="F34" s="1">
        <f t="shared" si="2"/>
        <v>4.7981958521381651</v>
      </c>
    </row>
    <row r="35" spans="1:6" x14ac:dyDescent="0.2">
      <c r="A35" s="1">
        <f t="shared" si="5"/>
        <v>3.4000000000000023E-2</v>
      </c>
      <c r="B35" s="1">
        <f t="shared" si="3"/>
        <v>4.6667467678706718</v>
      </c>
      <c r="C35" s="1">
        <f t="shared" si="4"/>
        <v>-1.1666866919676679</v>
      </c>
      <c r="D35" s="1">
        <f t="shared" si="0"/>
        <v>-4.6667467678706718</v>
      </c>
      <c r="E35" s="1">
        <f t="shared" si="1"/>
        <v>4.6667467678706718</v>
      </c>
      <c r="F35" s="1">
        <f t="shared" si="2"/>
        <v>4.6667467678706718</v>
      </c>
    </row>
    <row r="36" spans="1:6" x14ac:dyDescent="0.2">
      <c r="A36" s="1">
        <f t="shared" si="5"/>
        <v>3.5000000000000024E-2</v>
      </c>
      <c r="B36" s="1">
        <f t="shared" si="3"/>
        <v>4.5388987999992647</v>
      </c>
      <c r="C36" s="1">
        <f t="shared" si="4"/>
        <v>-1.1347246999998162</v>
      </c>
      <c r="D36" s="1">
        <f t="shared" si="0"/>
        <v>-4.5388987999992647</v>
      </c>
      <c r="E36" s="1">
        <f t="shared" si="1"/>
        <v>4.5388987999992647</v>
      </c>
      <c r="F36" s="1">
        <f t="shared" si="2"/>
        <v>4.5388987999992647</v>
      </c>
    </row>
    <row r="37" spans="1:6" x14ac:dyDescent="0.2">
      <c r="A37" s="1">
        <f t="shared" si="5"/>
        <v>3.6000000000000025E-2</v>
      </c>
      <c r="B37" s="1">
        <f t="shared" si="3"/>
        <v>4.4145532940573053</v>
      </c>
      <c r="C37" s="1">
        <f t="shared" si="4"/>
        <v>-1.1036383235143263</v>
      </c>
      <c r="D37" s="1">
        <f t="shared" si="0"/>
        <v>-4.4145532940573053</v>
      </c>
      <c r="E37" s="1">
        <f t="shared" si="1"/>
        <v>4.4145532940573053</v>
      </c>
      <c r="F37" s="1">
        <f t="shared" si="2"/>
        <v>4.4145532940573053</v>
      </c>
    </row>
    <row r="38" spans="1:6" x14ac:dyDescent="0.2">
      <c r="A38" s="1">
        <f t="shared" si="5"/>
        <v>3.7000000000000026E-2</v>
      </c>
      <c r="B38" s="1">
        <f t="shared" si="3"/>
        <v>4.2936142982688583</v>
      </c>
      <c r="C38" s="1">
        <f t="shared" si="4"/>
        <v>-1.0734035745672146</v>
      </c>
      <c r="D38" s="1">
        <f t="shared" si="0"/>
        <v>-4.2936142982688583</v>
      </c>
      <c r="E38" s="1">
        <f t="shared" si="1"/>
        <v>4.2936142982688583</v>
      </c>
      <c r="F38" s="1">
        <f t="shared" si="2"/>
        <v>4.2936142982688583</v>
      </c>
    </row>
    <row r="39" spans="1:6" x14ac:dyDescent="0.2">
      <c r="A39" s="1">
        <f t="shared" si="5"/>
        <v>3.8000000000000027E-2</v>
      </c>
      <c r="B39" s="1">
        <f t="shared" si="3"/>
        <v>4.1759884895070609</v>
      </c>
      <c r="C39" s="1">
        <f t="shared" si="4"/>
        <v>-1.0439971223767652</v>
      </c>
      <c r="D39" s="1">
        <f t="shared" si="0"/>
        <v>-4.1759884895070609</v>
      </c>
      <c r="E39" s="1">
        <f t="shared" si="1"/>
        <v>4.1759884895070609</v>
      </c>
      <c r="F39" s="1">
        <f t="shared" si="2"/>
        <v>4.1759884895070609</v>
      </c>
    </row>
    <row r="40" spans="1:6" x14ac:dyDescent="0.2">
      <c r="A40" s="1">
        <f t="shared" si="5"/>
        <v>3.9000000000000028E-2</v>
      </c>
      <c r="B40" s="1">
        <f t="shared" si="3"/>
        <v>4.0615851012809046</v>
      </c>
      <c r="C40" s="1">
        <f t="shared" si="4"/>
        <v>-1.0153962753202261</v>
      </c>
      <c r="D40" s="1">
        <f t="shared" si="0"/>
        <v>-4.0615851012809046</v>
      </c>
      <c r="E40" s="1">
        <f t="shared" si="1"/>
        <v>4.0615851012809046</v>
      </c>
      <c r="F40" s="1">
        <f t="shared" si="2"/>
        <v>4.0615851012809046</v>
      </c>
    </row>
    <row r="41" spans="1:6" x14ac:dyDescent="0.2">
      <c r="A41" s="1">
        <f t="shared" si="5"/>
        <v>4.0000000000000029E-2</v>
      </c>
      <c r="B41" s="1">
        <f t="shared" si="3"/>
        <v>3.9503158536948639</v>
      </c>
      <c r="C41" s="1">
        <f t="shared" si="4"/>
        <v>-0.98757896342371598</v>
      </c>
      <c r="D41" s="1">
        <f t="shared" si="0"/>
        <v>-3.9503158536948639</v>
      </c>
      <c r="E41" s="1">
        <f t="shared" si="1"/>
        <v>3.9503158536948639</v>
      </c>
      <c r="F41" s="1">
        <f t="shared" si="2"/>
        <v>3.9503158536948639</v>
      </c>
    </row>
    <row r="42" spans="1:6" x14ac:dyDescent="0.2">
      <c r="A42" s="1">
        <f t="shared" si="5"/>
        <v>4.1000000000000029E-2</v>
      </c>
      <c r="B42" s="1">
        <f t="shared" si="3"/>
        <v>3.8420948853273167</v>
      </c>
      <c r="C42" s="1">
        <f t="shared" si="4"/>
        <v>-0.96052372133182917</v>
      </c>
      <c r="D42" s="1">
        <f t="shared" si="0"/>
        <v>-3.8420948853273167</v>
      </c>
      <c r="E42" s="1">
        <f t="shared" si="1"/>
        <v>3.8420948853273167</v>
      </c>
      <c r="F42" s="1">
        <f t="shared" si="2"/>
        <v>3.8420948853273167</v>
      </c>
    </row>
    <row r="43" spans="1:6" x14ac:dyDescent="0.2">
      <c r="A43" s="1">
        <f t="shared" si="5"/>
        <v>4.200000000000003E-2</v>
      </c>
      <c r="B43" s="1">
        <f t="shared" si="3"/>
        <v>3.7368386869751689</v>
      </c>
      <c r="C43" s="1">
        <f t="shared" si="4"/>
        <v>-0.93420967174379221</v>
      </c>
      <c r="D43" s="1">
        <f t="shared" si="0"/>
        <v>-3.7368386869751689</v>
      </c>
      <c r="E43" s="1">
        <f t="shared" si="1"/>
        <v>3.7368386869751689</v>
      </c>
      <c r="F43" s="1">
        <f t="shared" si="2"/>
        <v>3.7368386869751689</v>
      </c>
    </row>
    <row r="44" spans="1:6" x14ac:dyDescent="0.2">
      <c r="A44" s="1">
        <f t="shared" si="5"/>
        <v>4.3000000000000031E-2</v>
      </c>
      <c r="B44" s="1">
        <f t="shared" si="3"/>
        <v>3.6344660372136275</v>
      </c>
      <c r="C44" s="1">
        <f t="shared" si="4"/>
        <v>-0.90861650930340687</v>
      </c>
      <c r="D44" s="1">
        <f t="shared" si="0"/>
        <v>-3.6344660372136275</v>
      </c>
      <c r="E44" s="1">
        <f t="shared" si="1"/>
        <v>3.6344660372136275</v>
      </c>
      <c r="F44" s="1">
        <f t="shared" si="2"/>
        <v>3.6344660372136275</v>
      </c>
    </row>
    <row r="45" spans="1:6" x14ac:dyDescent="0.2">
      <c r="A45" s="1">
        <f t="shared" si="5"/>
        <v>4.4000000000000032E-2</v>
      </c>
      <c r="B45" s="1">
        <f t="shared" si="3"/>
        <v>3.5348979397212865</v>
      </c>
      <c r="C45" s="1">
        <f t="shared" si="4"/>
        <v>-0.88372448493032163</v>
      </c>
      <c r="D45" s="1">
        <f t="shared" si="0"/>
        <v>-3.5348979397212865</v>
      </c>
      <c r="E45" s="1">
        <f t="shared" si="1"/>
        <v>3.5348979397212865</v>
      </c>
      <c r="F45" s="1">
        <f t="shared" si="2"/>
        <v>3.5348979397212865</v>
      </c>
    </row>
    <row r="46" spans="1:6" x14ac:dyDescent="0.2">
      <c r="A46" s="1">
        <f t="shared" si="5"/>
        <v>4.5000000000000033E-2</v>
      </c>
      <c r="B46" s="1">
        <f t="shared" si="3"/>
        <v>3.4380575623222782</v>
      </c>
      <c r="C46" s="1">
        <f t="shared" si="4"/>
        <v>-0.85951439058056955</v>
      </c>
      <c r="D46" s="1">
        <f t="shared" si="0"/>
        <v>-3.4380575623222782</v>
      </c>
      <c r="E46" s="1">
        <f t="shared" si="1"/>
        <v>3.4380575623222782</v>
      </c>
      <c r="F46" s="1">
        <f t="shared" si="2"/>
        <v>3.4380575623222782</v>
      </c>
    </row>
    <row r="47" spans="1:6" x14ac:dyDescent="0.2">
      <c r="A47" s="1">
        <f t="shared" ref="A47:A77" si="6">+A46+0.001</f>
        <v>4.6000000000000034E-2</v>
      </c>
      <c r="B47" s="1">
        <f t="shared" si="3"/>
        <v>3.343870177698367</v>
      </c>
      <c r="C47" s="1">
        <f t="shared" si="4"/>
        <v>-0.83596754442459176</v>
      </c>
      <c r="D47" s="1">
        <f t="shared" si="0"/>
        <v>-3.343870177698367</v>
      </c>
      <c r="E47" s="1">
        <f t="shared" si="1"/>
        <v>3.343870177698367</v>
      </c>
      <c r="F47" s="1">
        <f t="shared" si="2"/>
        <v>3.343870177698367</v>
      </c>
    </row>
    <row r="48" spans="1:6" x14ac:dyDescent="0.2">
      <c r="A48" s="1">
        <f t="shared" si="6"/>
        <v>4.7000000000000035E-2</v>
      </c>
      <c r="B48" s="1">
        <f t="shared" si="3"/>
        <v>3.2522631057252713</v>
      </c>
      <c r="C48" s="1">
        <f t="shared" si="4"/>
        <v>-0.81306577643131783</v>
      </c>
      <c r="D48" s="1">
        <f t="shared" si="0"/>
        <v>-3.2522631057252713</v>
      </c>
      <c r="E48" s="1">
        <f t="shared" si="1"/>
        <v>3.2522631057252713</v>
      </c>
      <c r="F48" s="1">
        <f t="shared" si="2"/>
        <v>3.2522631057252713</v>
      </c>
    </row>
    <row r="49" spans="1:6" x14ac:dyDescent="0.2">
      <c r="A49" s="1">
        <f t="shared" si="6"/>
        <v>4.8000000000000036E-2</v>
      </c>
      <c r="B49" s="1">
        <f t="shared" si="3"/>
        <v>3.163165657388717</v>
      </c>
      <c r="C49" s="1">
        <f t="shared" si="4"/>
        <v>-0.79079141434717926</v>
      </c>
      <c r="D49" s="1">
        <f t="shared" si="0"/>
        <v>-3.163165657388717</v>
      </c>
      <c r="E49" s="1">
        <f t="shared" si="1"/>
        <v>3.163165657388717</v>
      </c>
      <c r="F49" s="1">
        <f t="shared" si="2"/>
        <v>3.163165657388717</v>
      </c>
    </row>
    <row r="50" spans="1:6" x14ac:dyDescent="0.2">
      <c r="A50" s="1">
        <f t="shared" si="6"/>
        <v>4.9000000000000037E-2</v>
      </c>
      <c r="B50" s="1">
        <f t="shared" si="3"/>
        <v>3.0765090802369439</v>
      </c>
      <c r="C50" s="1">
        <f t="shared" si="4"/>
        <v>-0.76912727005923598</v>
      </c>
      <c r="D50" s="1">
        <f t="shared" si="0"/>
        <v>-3.0765090802369439</v>
      </c>
      <c r="E50" s="1">
        <f t="shared" si="1"/>
        <v>3.0765090802369439</v>
      </c>
      <c r="F50" s="1">
        <f t="shared" si="2"/>
        <v>3.0765090802369439</v>
      </c>
    </row>
    <row r="51" spans="1:6" x14ac:dyDescent="0.2">
      <c r="A51" s="1">
        <f t="shared" si="6"/>
        <v>5.0000000000000037E-2</v>
      </c>
      <c r="B51" s="1">
        <f t="shared" si="3"/>
        <v>2.9922265053275527</v>
      </c>
      <c r="C51" s="1">
        <f t="shared" si="4"/>
        <v>-0.74805662633188819</v>
      </c>
      <c r="D51" s="1">
        <f t="shared" si="0"/>
        <v>-2.9922265053275527</v>
      </c>
      <c r="E51" s="1">
        <f t="shared" si="1"/>
        <v>2.9922265053275527</v>
      </c>
      <c r="F51" s="1">
        <f t="shared" si="2"/>
        <v>2.9922265053275527</v>
      </c>
    </row>
    <row r="52" spans="1:6" x14ac:dyDescent="0.2">
      <c r="A52" s="1">
        <f t="shared" si="6"/>
        <v>5.1000000000000038E-2</v>
      </c>
      <c r="B52" s="1">
        <f t="shared" si="3"/>
        <v>2.9102528956277816</v>
      </c>
      <c r="C52" s="1">
        <f t="shared" si="4"/>
        <v>-0.72756322390694539</v>
      </c>
      <c r="D52" s="1">
        <f t="shared" si="0"/>
        <v>-2.9102528956277816</v>
      </c>
      <c r="E52" s="1">
        <f t="shared" si="1"/>
        <v>2.9102528956277816</v>
      </c>
      <c r="F52" s="1">
        <f t="shared" si="2"/>
        <v>2.9102528956277816</v>
      </c>
    </row>
    <row r="53" spans="1:6" x14ac:dyDescent="0.2">
      <c r="A53" s="1">
        <f t="shared" si="6"/>
        <v>5.2000000000000039E-2</v>
      </c>
      <c r="B53" s="1">
        <f t="shared" si="3"/>
        <v>2.830524995828398</v>
      </c>
      <c r="C53" s="1">
        <f t="shared" si="4"/>
        <v>-0.7076312489570995</v>
      </c>
      <c r="D53" s="1">
        <f t="shared" si="0"/>
        <v>-2.830524995828398</v>
      </c>
      <c r="E53" s="1">
        <f t="shared" si="1"/>
        <v>2.830524995828398</v>
      </c>
      <c r="F53" s="1">
        <f t="shared" si="2"/>
        <v>2.830524995828398</v>
      </c>
    </row>
    <row r="54" spans="1:6" x14ac:dyDescent="0.2">
      <c r="A54" s="1">
        <f t="shared" si="6"/>
        <v>5.300000000000004E-2</v>
      </c>
      <c r="B54" s="1">
        <f t="shared" si="3"/>
        <v>2.7529812835324332</v>
      </c>
      <c r="C54" s="1">
        <f t="shared" si="4"/>
        <v>-0.6882453208831083</v>
      </c>
      <c r="D54" s="1">
        <f t="shared" si="0"/>
        <v>-2.7529812835324332</v>
      </c>
      <c r="E54" s="1">
        <f t="shared" si="1"/>
        <v>2.7529812835324332</v>
      </c>
      <c r="F54" s="1">
        <f t="shared" si="2"/>
        <v>2.7529812835324332</v>
      </c>
    </row>
    <row r="55" spans="1:6" x14ac:dyDescent="0.2">
      <c r="A55" s="1">
        <f t="shared" si="6"/>
        <v>5.4000000000000041E-2</v>
      </c>
      <c r="B55" s="1">
        <f t="shared" si="3"/>
        <v>2.6775619217811553</v>
      </c>
      <c r="C55" s="1">
        <f t="shared" si="4"/>
        <v>-0.66939048044528882</v>
      </c>
      <c r="D55" s="1">
        <f t="shared" si="0"/>
        <v>-2.6775619217811553</v>
      </c>
      <c r="E55" s="1">
        <f t="shared" si="1"/>
        <v>2.6775619217811553</v>
      </c>
      <c r="F55" s="1">
        <f t="shared" si="2"/>
        <v>2.6775619217811553</v>
      </c>
    </row>
    <row r="56" spans="1:6" x14ac:dyDescent="0.2">
      <c r="A56" s="1">
        <f t="shared" si="6"/>
        <v>5.5000000000000042E-2</v>
      </c>
      <c r="B56" s="1">
        <f t="shared" si="3"/>
        <v>2.604208712880606</v>
      </c>
      <c r="C56" s="1">
        <f t="shared" si="4"/>
        <v>-0.65105217822015149</v>
      </c>
      <c r="D56" s="1">
        <f t="shared" si="0"/>
        <v>-2.604208712880606</v>
      </c>
      <c r="E56" s="1">
        <f t="shared" si="1"/>
        <v>2.604208712880606</v>
      </c>
      <c r="F56" s="1">
        <f t="shared" si="2"/>
        <v>2.604208712880606</v>
      </c>
    </row>
    <row r="57" spans="1:6" x14ac:dyDescent="0.2">
      <c r="A57" s="1">
        <f t="shared" si="6"/>
        <v>5.6000000000000043E-2</v>
      </c>
      <c r="B57" s="1">
        <f t="shared" si="3"/>
        <v>2.5328650534930794</v>
      </c>
      <c r="C57" s="1">
        <f t="shared" si="4"/>
        <v>-0.63321626337326986</v>
      </c>
      <c r="D57" s="1">
        <f t="shared" si="0"/>
        <v>-2.5328650534930794</v>
      </c>
      <c r="E57" s="1">
        <f t="shared" si="1"/>
        <v>2.5328650534930794</v>
      </c>
      <c r="F57" s="1">
        <f t="shared" si="2"/>
        <v>2.5328650534930794</v>
      </c>
    </row>
    <row r="58" spans="1:6" x14ac:dyDescent="0.2">
      <c r="A58" s="1">
        <f t="shared" si="6"/>
        <v>5.7000000000000044E-2</v>
      </c>
      <c r="B58" s="1">
        <f t="shared" si="3"/>
        <v>2.4634758909589074</v>
      </c>
      <c r="C58" s="1">
        <f t="shared" si="4"/>
        <v>-0.61586897273972685</v>
      </c>
      <c r="D58" s="1">
        <f t="shared" si="0"/>
        <v>-2.4634758909589074</v>
      </c>
      <c r="E58" s="1">
        <f t="shared" si="1"/>
        <v>2.4634758909589074</v>
      </c>
      <c r="F58" s="1">
        <f t="shared" si="2"/>
        <v>2.4634758909589074</v>
      </c>
    </row>
    <row r="59" spans="1:6" x14ac:dyDescent="0.2">
      <c r="A59" s="1">
        <f t="shared" si="6"/>
        <v>5.8000000000000045E-2</v>
      </c>
      <c r="B59" s="1">
        <f t="shared" si="3"/>
        <v>2.3959876808148195</v>
      </c>
      <c r="C59" s="1">
        <f t="shared" si="4"/>
        <v>-0.59899692020370487</v>
      </c>
      <c r="D59" s="1">
        <f t="shared" si="0"/>
        <v>-2.3959876808148195</v>
      </c>
      <c r="E59" s="1">
        <f t="shared" si="1"/>
        <v>2.3959876808148195</v>
      </c>
      <c r="F59" s="1">
        <f t="shared" si="2"/>
        <v>2.3959876808148195</v>
      </c>
    </row>
    <row r="60" spans="1:6" x14ac:dyDescent="0.2">
      <c r="A60" s="1">
        <f t="shared" si="6"/>
        <v>5.9000000000000045E-2</v>
      </c>
      <c r="B60" s="1">
        <f t="shared" si="3"/>
        <v>2.3303483454761107</v>
      </c>
      <c r="C60" s="1">
        <f t="shared" si="4"/>
        <v>-0.58258708636902767</v>
      </c>
      <c r="D60" s="1">
        <f t="shared" si="0"/>
        <v>-2.3303483454761107</v>
      </c>
      <c r="E60" s="1">
        <f t="shared" si="1"/>
        <v>2.3303483454761107</v>
      </c>
      <c r="F60" s="1">
        <f t="shared" si="2"/>
        <v>2.3303483454761107</v>
      </c>
    </row>
    <row r="61" spans="1:6" x14ac:dyDescent="0.2">
      <c r="A61" s="1">
        <f t="shared" si="6"/>
        <v>6.0000000000000046E-2</v>
      </c>
      <c r="B61" s="1">
        <f t="shared" si="3"/>
        <v>2.2665072340507386</v>
      </c>
      <c r="C61" s="1">
        <f t="shared" si="4"/>
        <v>-0.56662680851268465</v>
      </c>
      <c r="D61" s="1">
        <f t="shared" si="0"/>
        <v>-2.2665072340507386</v>
      </c>
      <c r="E61" s="1">
        <f t="shared" si="1"/>
        <v>2.2665072340507386</v>
      </c>
      <c r="F61" s="1">
        <f t="shared" si="2"/>
        <v>2.2665072340507386</v>
      </c>
    </row>
    <row r="62" spans="1:6" x14ac:dyDescent="0.2">
      <c r="A62" s="1">
        <f t="shared" si="6"/>
        <v>6.1000000000000047E-2</v>
      </c>
      <c r="B62" s="1">
        <f t="shared" si="3"/>
        <v>2.2044150832543412</v>
      </c>
      <c r="C62" s="1">
        <f t="shared" si="4"/>
        <v>-0.5511037708135853</v>
      </c>
      <c r="D62" s="1">
        <f t="shared" si="0"/>
        <v>-2.2044150832543412</v>
      </c>
      <c r="E62" s="1">
        <f t="shared" si="1"/>
        <v>2.2044150832543412</v>
      </c>
      <c r="F62" s="1">
        <f t="shared" si="2"/>
        <v>2.2044150832543412</v>
      </c>
    </row>
    <row r="63" spans="1:6" x14ac:dyDescent="0.2">
      <c r="A63" s="1">
        <f t="shared" si="6"/>
        <v>6.2000000000000048E-2</v>
      </c>
      <c r="B63" s="1">
        <f t="shared" si="3"/>
        <v>2.1440239793959783</v>
      </c>
      <c r="C63" s="1">
        <f t="shared" si="4"/>
        <v>-0.53600599484899458</v>
      </c>
      <c r="D63" s="1">
        <f t="shared" si="0"/>
        <v>-2.1440239793959783</v>
      </c>
      <c r="E63" s="1">
        <f t="shared" si="1"/>
        <v>2.1440239793959783</v>
      </c>
      <c r="F63" s="1">
        <f t="shared" si="2"/>
        <v>2.1440239793959783</v>
      </c>
    </row>
    <row r="64" spans="1:6" x14ac:dyDescent="0.2">
      <c r="A64" s="1">
        <f t="shared" si="6"/>
        <v>6.3000000000000042E-2</v>
      </c>
      <c r="B64" s="1">
        <f t="shared" si="3"/>
        <v>2.0852873214053389</v>
      </c>
      <c r="C64" s="1">
        <f t="shared" si="4"/>
        <v>-0.52132183035133473</v>
      </c>
      <c r="D64" s="1">
        <f t="shared" si="0"/>
        <v>-2.0852873214053389</v>
      </c>
      <c r="E64" s="1">
        <f t="shared" si="1"/>
        <v>2.0852873214053389</v>
      </c>
      <c r="F64" s="1">
        <f t="shared" si="2"/>
        <v>2.0852873214053389</v>
      </c>
    </row>
    <row r="65" spans="1:6" x14ac:dyDescent="0.2">
      <c r="A65" s="1">
        <f t="shared" si="6"/>
        <v>6.4000000000000043E-2</v>
      </c>
      <c r="B65" s="1">
        <f t="shared" si="3"/>
        <v>2.0281597848727912</v>
      </c>
      <c r="C65" s="1">
        <f t="shared" si="4"/>
        <v>-0.50703994621819781</v>
      </c>
      <c r="D65" s="1">
        <f t="shared" si="0"/>
        <v>-2.0281597848727912</v>
      </c>
      <c r="E65" s="1">
        <f t="shared" si="1"/>
        <v>2.0281597848727912</v>
      </c>
      <c r="F65" s="1">
        <f t="shared" si="2"/>
        <v>2.0281597848727912</v>
      </c>
    </row>
    <row r="66" spans="1:6" x14ac:dyDescent="0.2">
      <c r="A66" s="1">
        <f t="shared" si="6"/>
        <v>6.5000000000000044E-2</v>
      </c>
      <c r="B66" s="1">
        <f t="shared" si="3"/>
        <v>1.9725972870746062</v>
      </c>
      <c r="C66" s="1">
        <f t="shared" si="4"/>
        <v>-0.49314932176865156</v>
      </c>
      <c r="D66" s="1">
        <f t="shared" ref="D66:D100" si="7">+$N$7-B66</f>
        <v>-1.9725972870746062</v>
      </c>
      <c r="E66" s="1">
        <f t="shared" ref="E66:E100" si="8">+$N$6+($N$7-$N$6)*(1-EXP(-A66/$N$15))</f>
        <v>1.9725972870746062</v>
      </c>
      <c r="F66" s="1">
        <f t="shared" ref="F66:F100" si="9">+$N$6+($N$7-$N$6)*(1-EXP(-A66/$N$16))</f>
        <v>1.9725972870746062</v>
      </c>
    </row>
    <row r="67" spans="1:6" x14ac:dyDescent="0.2">
      <c r="A67" s="1">
        <f t="shared" si="6"/>
        <v>6.6000000000000045E-2</v>
      </c>
      <c r="B67" s="1">
        <f t="shared" ref="B67:B100" si="10">+$N$6+($N$7-$N$6)*(1-EXP(-A67/$N$10))</f>
        <v>1.9185569529563242</v>
      </c>
      <c r="C67" s="1">
        <f t="shared" ref="C67:C100" si="11">+$N$8+($N$9-$N$8)*(1-EXP(-A67/$N$10))</f>
        <v>-0.47963923823908106</v>
      </c>
      <c r="D67" s="1">
        <f t="shared" si="7"/>
        <v>-1.9185569529563242</v>
      </c>
      <c r="E67" s="1">
        <f t="shared" si="8"/>
        <v>1.9185569529563242</v>
      </c>
      <c r="F67" s="1">
        <f t="shared" si="9"/>
        <v>1.9185569529563242</v>
      </c>
    </row>
    <row r="68" spans="1:6" x14ac:dyDescent="0.2">
      <c r="A68" s="1">
        <f t="shared" si="6"/>
        <v>6.7000000000000046E-2</v>
      </c>
      <c r="B68" s="1">
        <f t="shared" si="10"/>
        <v>1.8659970820480218</v>
      </c>
      <c r="C68" s="1">
        <f t="shared" si="11"/>
        <v>-0.46649927051200546</v>
      </c>
      <c r="D68" s="1">
        <f t="shared" si="7"/>
        <v>-1.8659970820480218</v>
      </c>
      <c r="E68" s="1">
        <f t="shared" si="8"/>
        <v>1.8659970820480218</v>
      </c>
      <c r="F68" s="1">
        <f t="shared" si="9"/>
        <v>1.8659970820480218</v>
      </c>
    </row>
    <row r="69" spans="1:6" x14ac:dyDescent="0.2">
      <c r="A69" s="1">
        <f t="shared" si="6"/>
        <v>6.8000000000000047E-2</v>
      </c>
      <c r="B69" s="1">
        <f t="shared" si="10"/>
        <v>1.8148771162859472</v>
      </c>
      <c r="C69" s="1">
        <f t="shared" si="11"/>
        <v>-0.45371927907148679</v>
      </c>
      <c r="D69" s="1">
        <f t="shared" si="7"/>
        <v>-1.8148771162859472</v>
      </c>
      <c r="E69" s="1">
        <f t="shared" si="8"/>
        <v>1.8148771162859472</v>
      </c>
      <c r="F69" s="1">
        <f t="shared" si="9"/>
        <v>1.8148771162859472</v>
      </c>
    </row>
    <row r="70" spans="1:6" x14ac:dyDescent="0.2">
      <c r="A70" s="1">
        <f t="shared" si="6"/>
        <v>6.9000000000000047E-2</v>
      </c>
      <c r="B70" s="1">
        <f t="shared" si="10"/>
        <v>1.7651576087157199</v>
      </c>
      <c r="C70" s="1">
        <f t="shared" si="11"/>
        <v>-0.44128940217892998</v>
      </c>
      <c r="D70" s="1">
        <f t="shared" si="7"/>
        <v>-1.7651576087157199</v>
      </c>
      <c r="E70" s="1">
        <f t="shared" si="8"/>
        <v>1.7651576087157199</v>
      </c>
      <c r="F70" s="1">
        <f t="shared" si="9"/>
        <v>1.7651576087157199</v>
      </c>
    </row>
    <row r="71" spans="1:6" x14ac:dyDescent="0.2">
      <c r="A71" s="1">
        <f t="shared" si="6"/>
        <v>7.0000000000000048E-2</v>
      </c>
      <c r="B71" s="1">
        <f t="shared" si="10"/>
        <v>1.7168001930528973</v>
      </c>
      <c r="C71" s="1">
        <f t="shared" si="11"/>
        <v>-0.42920004826322433</v>
      </c>
      <c r="D71" s="1">
        <f t="shared" si="7"/>
        <v>-1.7168001930528973</v>
      </c>
      <c r="E71" s="1">
        <f t="shared" si="8"/>
        <v>1.7168001930528973</v>
      </c>
      <c r="F71" s="1">
        <f t="shared" si="9"/>
        <v>1.7168001930528973</v>
      </c>
    </row>
    <row r="72" spans="1:6" x14ac:dyDescent="0.2">
      <c r="A72" s="1">
        <f t="shared" si="6"/>
        <v>7.1000000000000049E-2</v>
      </c>
      <c r="B72" s="1">
        <f t="shared" si="10"/>
        <v>1.6697675540774579</v>
      </c>
      <c r="C72" s="1">
        <f t="shared" si="11"/>
        <v>-0.41744188851936448</v>
      </c>
      <c r="D72" s="1">
        <f t="shared" si="7"/>
        <v>-1.6697675540774579</v>
      </c>
      <c r="E72" s="1">
        <f t="shared" si="8"/>
        <v>1.6697675540774579</v>
      </c>
      <c r="F72" s="1">
        <f t="shared" si="9"/>
        <v>1.6697675540774579</v>
      </c>
    </row>
    <row r="73" spans="1:6" x14ac:dyDescent="0.2">
      <c r="A73" s="1">
        <f t="shared" si="6"/>
        <v>7.200000000000005E-2</v>
      </c>
      <c r="B73" s="1">
        <f t="shared" si="10"/>
        <v>1.6240233988393502</v>
      </c>
      <c r="C73" s="1">
        <f t="shared" si="11"/>
        <v>-0.40600584970983755</v>
      </c>
      <c r="D73" s="1">
        <f t="shared" si="7"/>
        <v>-1.6240233988393502</v>
      </c>
      <c r="E73" s="1">
        <f t="shared" si="8"/>
        <v>1.6240233988393502</v>
      </c>
      <c r="F73" s="1">
        <f t="shared" si="9"/>
        <v>1.6240233988393502</v>
      </c>
    </row>
    <row r="74" spans="1:6" x14ac:dyDescent="0.2">
      <c r="A74" s="1">
        <f t="shared" si="6"/>
        <v>7.3000000000000051E-2</v>
      </c>
      <c r="B74" s="1">
        <f t="shared" si="10"/>
        <v>1.5795324286528611</v>
      </c>
      <c r="C74" s="1">
        <f t="shared" si="11"/>
        <v>-0.39488310716321529</v>
      </c>
      <c r="D74" s="1">
        <f t="shared" si="7"/>
        <v>-1.5795324286528611</v>
      </c>
      <c r="E74" s="1">
        <f t="shared" si="8"/>
        <v>1.5795324286528611</v>
      </c>
      <c r="F74" s="1">
        <f t="shared" si="9"/>
        <v>1.5795324286528611</v>
      </c>
    </row>
    <row r="75" spans="1:6" x14ac:dyDescent="0.2">
      <c r="A75" s="1">
        <f t="shared" si="6"/>
        <v>7.4000000000000052E-2</v>
      </c>
      <c r="B75" s="1">
        <f t="shared" si="10"/>
        <v>1.5362603118582321</v>
      </c>
      <c r="C75" s="1">
        <f t="shared" si="11"/>
        <v>-0.38406507796455802</v>
      </c>
      <c r="D75" s="1">
        <f t="shared" si="7"/>
        <v>-1.5362603118582321</v>
      </c>
      <c r="E75" s="1">
        <f t="shared" si="8"/>
        <v>1.5362603118582321</v>
      </c>
      <c r="F75" s="1">
        <f t="shared" si="9"/>
        <v>1.5362603118582321</v>
      </c>
    </row>
    <row r="76" spans="1:6" x14ac:dyDescent="0.2">
      <c r="A76" s="1">
        <f t="shared" si="6"/>
        <v>7.5000000000000053E-2</v>
      </c>
      <c r="B76" s="1">
        <f t="shared" si="10"/>
        <v>1.4941736573294744</v>
      </c>
      <c r="C76" s="1">
        <f t="shared" si="11"/>
        <v>-0.3735434143323686</v>
      </c>
      <c r="D76" s="1">
        <f t="shared" si="7"/>
        <v>-1.4941736573294744</v>
      </c>
      <c r="E76" s="1">
        <f t="shared" si="8"/>
        <v>1.4941736573294744</v>
      </c>
      <c r="F76" s="1">
        <f t="shared" si="9"/>
        <v>1.4941736573294744</v>
      </c>
    </row>
    <row r="77" spans="1:6" x14ac:dyDescent="0.2">
      <c r="A77" s="1">
        <f t="shared" si="6"/>
        <v>7.6000000000000054E-2</v>
      </c>
      <c r="B77" s="1">
        <f t="shared" si="10"/>
        <v>1.4532399887079563</v>
      </c>
      <c r="C77" s="1">
        <f t="shared" si="11"/>
        <v>-0.36330999717698909</v>
      </c>
      <c r="D77" s="1">
        <f t="shared" si="7"/>
        <v>-1.4532399887079563</v>
      </c>
      <c r="E77" s="1">
        <f t="shared" si="8"/>
        <v>1.4532399887079563</v>
      </c>
      <c r="F77" s="1">
        <f t="shared" si="9"/>
        <v>1.4532399887079563</v>
      </c>
    </row>
    <row r="78" spans="1:6" x14ac:dyDescent="0.2">
      <c r="A78" s="1">
        <f t="shared" ref="A78:A100" si="12">+A77+0.001</f>
        <v>7.7000000000000055E-2</v>
      </c>
      <c r="B78" s="1">
        <f t="shared" si="10"/>
        <v>1.4134277193418683</v>
      </c>
      <c r="C78" s="1">
        <f t="shared" si="11"/>
        <v>-0.35335692983546707</v>
      </c>
      <c r="D78" s="1">
        <f t="shared" si="7"/>
        <v>-1.4134277193418683</v>
      </c>
      <c r="E78" s="1">
        <f t="shared" si="8"/>
        <v>1.4134277193418683</v>
      </c>
      <c r="F78" s="1">
        <f t="shared" si="9"/>
        <v>1.4134277193418683</v>
      </c>
    </row>
    <row r="79" spans="1:6" x14ac:dyDescent="0.2">
      <c r="A79" s="1">
        <f t="shared" si="12"/>
        <v>7.8000000000000055E-2</v>
      </c>
      <c r="B79" s="1">
        <f t="shared" si="10"/>
        <v>1.3747061279122512</v>
      </c>
      <c r="C79" s="1">
        <f t="shared" si="11"/>
        <v>-0.3436765319780628</v>
      </c>
      <c r="D79" s="1">
        <f t="shared" si="7"/>
        <v>-1.3747061279122512</v>
      </c>
      <c r="E79" s="1">
        <f t="shared" si="8"/>
        <v>1.3747061279122512</v>
      </c>
      <c r="F79" s="1">
        <f t="shared" si="9"/>
        <v>1.3747061279122512</v>
      </c>
    </row>
    <row r="80" spans="1:6" x14ac:dyDescent="0.2">
      <c r="A80" s="1">
        <f t="shared" si="12"/>
        <v>7.9000000000000056E-2</v>
      </c>
      <c r="B80" s="1">
        <f t="shared" si="10"/>
        <v>1.337045334726735</v>
      </c>
      <c r="C80" s="1">
        <f t="shared" si="11"/>
        <v>-0.33426133368168376</v>
      </c>
      <c r="D80" s="1">
        <f t="shared" si="7"/>
        <v>-1.337045334726735</v>
      </c>
      <c r="E80" s="1">
        <f t="shared" si="8"/>
        <v>1.337045334726735</v>
      </c>
      <c r="F80" s="1">
        <f t="shared" si="9"/>
        <v>1.337045334726735</v>
      </c>
    </row>
    <row r="81" spans="1:6" x14ac:dyDescent="0.2">
      <c r="A81" s="1">
        <f t="shared" si="12"/>
        <v>8.0000000000000057E-2</v>
      </c>
      <c r="B81" s="1">
        <f t="shared" si="10"/>
        <v>1.3004162786627482</v>
      </c>
      <c r="C81" s="1">
        <f t="shared" si="11"/>
        <v>-0.32510406966568706</v>
      </c>
      <c r="D81" s="1">
        <f t="shared" si="7"/>
        <v>-1.3004162786627482</v>
      </c>
      <c r="E81" s="1">
        <f t="shared" si="8"/>
        <v>1.3004162786627482</v>
      </c>
      <c r="F81" s="1">
        <f t="shared" si="9"/>
        <v>1.3004162786627482</v>
      </c>
    </row>
    <row r="82" spans="1:6" x14ac:dyDescent="0.2">
      <c r="A82" s="1">
        <f t="shared" si="12"/>
        <v>8.1000000000000058E-2</v>
      </c>
      <c r="B82" s="1">
        <f t="shared" si="10"/>
        <v>1.2647906947423699</v>
      </c>
      <c r="C82" s="1">
        <f t="shared" si="11"/>
        <v>-0.31619767368559248</v>
      </c>
      <c r="D82" s="1">
        <f t="shared" si="7"/>
        <v>-1.2647906947423699</v>
      </c>
      <c r="E82" s="1">
        <f t="shared" si="8"/>
        <v>1.2647906947423699</v>
      </c>
      <c r="F82" s="1">
        <f t="shared" si="9"/>
        <v>1.2647906947423699</v>
      </c>
    </row>
    <row r="83" spans="1:6" x14ac:dyDescent="0.2">
      <c r="A83" s="1">
        <f t="shared" si="12"/>
        <v>8.2000000000000059E-2</v>
      </c>
      <c r="B83" s="1">
        <f t="shared" si="10"/>
        <v>1.2301410923215261</v>
      </c>
      <c r="C83" s="1">
        <f t="shared" si="11"/>
        <v>-0.30753527308038153</v>
      </c>
      <c r="D83" s="1">
        <f t="shared" si="7"/>
        <v>-1.2301410923215261</v>
      </c>
      <c r="E83" s="1">
        <f t="shared" si="8"/>
        <v>1.2301410923215261</v>
      </c>
      <c r="F83" s="1">
        <f t="shared" si="9"/>
        <v>1.2301410923215261</v>
      </c>
    </row>
    <row r="84" spans="1:6" x14ac:dyDescent="0.2">
      <c r="A84" s="1">
        <f t="shared" si="12"/>
        <v>8.300000000000006E-2</v>
      </c>
      <c r="B84" s="1">
        <f t="shared" si="10"/>
        <v>1.1964407338767113</v>
      </c>
      <c r="C84" s="1">
        <f t="shared" si="11"/>
        <v>-0.29911018346917784</v>
      </c>
      <c r="D84" s="1">
        <f t="shared" si="7"/>
        <v>-1.1964407338767113</v>
      </c>
      <c r="E84" s="1">
        <f t="shared" si="8"/>
        <v>1.1964407338767113</v>
      </c>
      <c r="F84" s="1">
        <f t="shared" si="9"/>
        <v>1.1964407338767113</v>
      </c>
    </row>
    <row r="85" spans="1:6" x14ac:dyDescent="0.2">
      <c r="A85" s="1">
        <f t="shared" si="12"/>
        <v>8.4000000000000061E-2</v>
      </c>
      <c r="B85" s="1">
        <f t="shared" si="10"/>
        <v>1.163663614372858</v>
      </c>
      <c r="C85" s="1">
        <f t="shared" si="11"/>
        <v>-0.29091590359321451</v>
      </c>
      <c r="D85" s="1">
        <f t="shared" si="7"/>
        <v>-1.163663614372858</v>
      </c>
      <c r="E85" s="1">
        <f t="shared" si="8"/>
        <v>1.163663614372858</v>
      </c>
      <c r="F85" s="1">
        <f t="shared" si="9"/>
        <v>1.163663614372858</v>
      </c>
    </row>
    <row r="86" spans="1:6" x14ac:dyDescent="0.2">
      <c r="A86" s="1">
        <f t="shared" si="12"/>
        <v>8.5000000000000062E-2</v>
      </c>
      <c r="B86" s="1">
        <f t="shared" si="10"/>
        <v>1.1317844411964355</v>
      </c>
      <c r="C86" s="1">
        <f t="shared" si="11"/>
        <v>-0.28294611029910888</v>
      </c>
      <c r="D86" s="1">
        <f t="shared" si="7"/>
        <v>-1.1317844411964355</v>
      </c>
      <c r="E86" s="1">
        <f t="shared" si="8"/>
        <v>1.1317844411964355</v>
      </c>
      <c r="F86" s="1">
        <f t="shared" si="9"/>
        <v>1.1317844411964355</v>
      </c>
    </row>
    <row r="87" spans="1:6" x14ac:dyDescent="0.2">
      <c r="A87" s="1">
        <f t="shared" si="12"/>
        <v>8.6000000000000063E-2</v>
      </c>
      <c r="B87" s="1">
        <f t="shared" si="10"/>
        <v>1.1007786146382763</v>
      </c>
      <c r="C87" s="1">
        <f t="shared" si="11"/>
        <v>-0.27519465365956908</v>
      </c>
      <c r="D87" s="1">
        <f t="shared" si="7"/>
        <v>-1.1007786146382763</v>
      </c>
      <c r="E87" s="1">
        <f t="shared" si="8"/>
        <v>1.1007786146382763</v>
      </c>
      <c r="F87" s="1">
        <f t="shared" si="9"/>
        <v>1.1007786146382763</v>
      </c>
    </row>
    <row r="88" spans="1:6" x14ac:dyDescent="0.2">
      <c r="A88" s="1">
        <f t="shared" si="12"/>
        <v>8.7000000000000063E-2</v>
      </c>
      <c r="B88" s="1">
        <f t="shared" si="10"/>
        <v>1.0706222089111179</v>
      </c>
      <c r="C88" s="1">
        <f t="shared" si="11"/>
        <v>-0.26765555222777948</v>
      </c>
      <c r="D88" s="1">
        <f t="shared" si="7"/>
        <v>-1.0706222089111179</v>
      </c>
      <c r="E88" s="1">
        <f t="shared" si="8"/>
        <v>1.0706222089111179</v>
      </c>
      <c r="F88" s="1">
        <f t="shared" si="9"/>
        <v>1.0706222089111179</v>
      </c>
    </row>
    <row r="89" spans="1:6" x14ac:dyDescent="0.2">
      <c r="A89" s="1">
        <f t="shared" si="12"/>
        <v>8.8000000000000064E-2</v>
      </c>
      <c r="B89" s="1">
        <f t="shared" si="10"/>
        <v>1.0412919536871499</v>
      </c>
      <c r="C89" s="1">
        <f t="shared" si="11"/>
        <v>-0.26032298842178747</v>
      </c>
      <c r="D89" s="1">
        <f t="shared" si="7"/>
        <v>-1.0412919536871499</v>
      </c>
      <c r="E89" s="1">
        <f t="shared" si="8"/>
        <v>1.0412919536871499</v>
      </c>
      <c r="F89" s="1">
        <f t="shared" si="9"/>
        <v>1.0412919536871499</v>
      </c>
    </row>
    <row r="90" spans="1:6" x14ac:dyDescent="0.2">
      <c r="A90" s="1">
        <f t="shared" si="12"/>
        <v>8.9000000000000065E-2</v>
      </c>
      <c r="B90" s="1">
        <f t="shared" si="10"/>
        <v>1.0127652161413501</v>
      </c>
      <c r="C90" s="1">
        <f t="shared" si="11"/>
        <v>-0.25319130403533752</v>
      </c>
      <c r="D90" s="1">
        <f t="shared" si="7"/>
        <v>-1.0127652161413501</v>
      </c>
      <c r="E90" s="1">
        <f t="shared" si="8"/>
        <v>1.0127652161413501</v>
      </c>
      <c r="F90" s="1">
        <f t="shared" si="9"/>
        <v>1.0127652161413501</v>
      </c>
    </row>
    <row r="91" spans="1:6" x14ac:dyDescent="0.2">
      <c r="A91" s="1">
        <f t="shared" si="12"/>
        <v>9.0000000000000066E-2</v>
      </c>
      <c r="B91" s="1">
        <f t="shared" si="10"/>
        <v>0.98501998348678477</v>
      </c>
      <c r="C91" s="1">
        <f t="shared" si="11"/>
        <v>-0.24625499587169619</v>
      </c>
      <c r="D91" s="1">
        <f t="shared" si="7"/>
        <v>-0.98501998348678477</v>
      </c>
      <c r="E91" s="1">
        <f t="shared" si="8"/>
        <v>0.98501998348678477</v>
      </c>
      <c r="F91" s="1">
        <f t="shared" si="9"/>
        <v>0.98501998348678477</v>
      </c>
    </row>
    <row r="92" spans="1:6" x14ac:dyDescent="0.2">
      <c r="A92" s="1">
        <f t="shared" si="12"/>
        <v>9.1000000000000067E-2</v>
      </c>
      <c r="B92" s="1">
        <f t="shared" si="10"/>
        <v>0.95803484598831723</v>
      </c>
      <c r="C92" s="1">
        <f t="shared" si="11"/>
        <v>-0.23950871149707931</v>
      </c>
      <c r="D92" s="1">
        <f t="shared" si="7"/>
        <v>-0.95803484598831723</v>
      </c>
      <c r="E92" s="1">
        <f t="shared" si="8"/>
        <v>0.95803484598831723</v>
      </c>
      <c r="F92" s="1">
        <f t="shared" si="9"/>
        <v>0.95803484598831723</v>
      </c>
    </row>
    <row r="93" spans="1:6" x14ac:dyDescent="0.2">
      <c r="A93" s="1">
        <f t="shared" si="12"/>
        <v>9.2000000000000068E-2</v>
      </c>
      <c r="B93" s="1">
        <f t="shared" si="10"/>
        <v>0.93178898044170921</v>
      </c>
      <c r="C93" s="1">
        <f t="shared" si="11"/>
        <v>-0.2329472451104273</v>
      </c>
      <c r="D93" s="1">
        <f t="shared" si="7"/>
        <v>-0.93178898044170921</v>
      </c>
      <c r="E93" s="1">
        <f t="shared" si="8"/>
        <v>0.93178898044170921</v>
      </c>
      <c r="F93" s="1">
        <f t="shared" si="9"/>
        <v>0.93178898044170921</v>
      </c>
    </row>
    <row r="94" spans="1:6" x14ac:dyDescent="0.2">
      <c r="A94" s="1">
        <f t="shared" si="12"/>
        <v>9.3000000000000069E-2</v>
      </c>
      <c r="B94" s="1">
        <f t="shared" si="10"/>
        <v>0.90626213410528322</v>
      </c>
      <c r="C94" s="1">
        <f t="shared" si="11"/>
        <v>-0.22656553352632081</v>
      </c>
      <c r="D94" s="1">
        <f t="shared" si="7"/>
        <v>-0.90626213410528322</v>
      </c>
      <c r="E94" s="1">
        <f t="shared" si="8"/>
        <v>0.90626213410528322</v>
      </c>
      <c r="F94" s="1">
        <f t="shared" si="9"/>
        <v>0.90626213410528322</v>
      </c>
    </row>
    <row r="95" spans="1:6" x14ac:dyDescent="0.2">
      <c r="A95" s="1">
        <f t="shared" si="12"/>
        <v>9.400000000000007E-2</v>
      </c>
      <c r="B95" s="1">
        <f t="shared" si="10"/>
        <v>0.8814346090718157</v>
      </c>
      <c r="C95" s="1">
        <f t="shared" si="11"/>
        <v>-0.22035865226795393</v>
      </c>
      <c r="D95" s="1">
        <f t="shared" si="7"/>
        <v>-0.8814346090718157</v>
      </c>
      <c r="E95" s="1">
        <f t="shared" si="8"/>
        <v>0.8814346090718157</v>
      </c>
      <c r="F95" s="1">
        <f t="shared" si="9"/>
        <v>0.8814346090718157</v>
      </c>
    </row>
    <row r="96" spans="1:6" x14ac:dyDescent="0.2">
      <c r="A96" s="1">
        <f t="shared" si="12"/>
        <v>9.500000000000007E-2</v>
      </c>
      <c r="B96" s="1">
        <f t="shared" si="10"/>
        <v>0.85728724706854642</v>
      </c>
      <c r="C96" s="1">
        <f t="shared" si="11"/>
        <v>-0.21432181176713661</v>
      </c>
      <c r="D96" s="1">
        <f t="shared" si="7"/>
        <v>-0.85728724706854642</v>
      </c>
      <c r="E96" s="1">
        <f t="shared" si="8"/>
        <v>0.85728724706854642</v>
      </c>
      <c r="F96" s="1">
        <f t="shared" si="9"/>
        <v>0.85728724706854642</v>
      </c>
    </row>
    <row r="97" spans="1:6" x14ac:dyDescent="0.2">
      <c r="A97" s="1">
        <f t="shared" si="12"/>
        <v>9.6000000000000071E-2</v>
      </c>
      <c r="B97" s="1">
        <f t="shared" si="10"/>
        <v>0.83380141467361746</v>
      </c>
      <c r="C97" s="1">
        <f t="shared" si="11"/>
        <v>-0.20845035366840436</v>
      </c>
      <c r="D97" s="1">
        <f t="shared" si="7"/>
        <v>-0.83380141467361746</v>
      </c>
      <c r="E97" s="1">
        <f t="shared" si="8"/>
        <v>0.83380141467361746</v>
      </c>
      <c r="F97" s="1">
        <f t="shared" si="9"/>
        <v>0.83380141467361746</v>
      </c>
    </row>
    <row r="98" spans="1:6" x14ac:dyDescent="0.2">
      <c r="A98" s="1">
        <f t="shared" si="12"/>
        <v>9.7000000000000072E-2</v>
      </c>
      <c r="B98" s="1">
        <f t="shared" si="10"/>
        <v>0.81095898893750373</v>
      </c>
      <c r="C98" s="1">
        <f t="shared" si="11"/>
        <v>-0.20273974723437593</v>
      </c>
      <c r="D98" s="1">
        <f t="shared" si="7"/>
        <v>-0.81095898893750373</v>
      </c>
      <c r="E98" s="1">
        <f t="shared" si="8"/>
        <v>0.81095898893750373</v>
      </c>
      <c r="F98" s="1">
        <f t="shared" si="9"/>
        <v>0.81095898893750373</v>
      </c>
    </row>
    <row r="99" spans="1:6" x14ac:dyDescent="0.2">
      <c r="A99" s="1">
        <f t="shared" si="12"/>
        <v>9.8000000000000073E-2</v>
      </c>
      <c r="B99" s="1">
        <f t="shared" si="10"/>
        <v>0.78874234339836491</v>
      </c>
      <c r="C99" s="1">
        <f t="shared" si="11"/>
        <v>-0.19718558584959123</v>
      </c>
      <c r="D99" s="1">
        <f t="shared" si="7"/>
        <v>-0.78874234339836491</v>
      </c>
      <c r="E99" s="1">
        <f t="shared" si="8"/>
        <v>0.78874234339836491</v>
      </c>
      <c r="F99" s="1">
        <f t="shared" si="9"/>
        <v>0.78874234339836491</v>
      </c>
    </row>
    <row r="100" spans="1:6" x14ac:dyDescent="0.2">
      <c r="A100" s="1">
        <f t="shared" si="12"/>
        <v>9.9000000000000074E-2</v>
      </c>
      <c r="B100" s="1">
        <f t="shared" si="10"/>
        <v>0.76713433448048995</v>
      </c>
      <c r="C100" s="1">
        <f t="shared" si="11"/>
        <v>-0.19178358362012249</v>
      </c>
      <c r="D100" s="1">
        <f t="shared" si="7"/>
        <v>-0.76713433448048995</v>
      </c>
      <c r="E100" s="1">
        <f t="shared" si="8"/>
        <v>0.76713433448048995</v>
      </c>
      <c r="F100" s="1">
        <f t="shared" si="9"/>
        <v>0.76713433448048995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Desktop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Murray</dc:creator>
  <cp:lastModifiedBy>MURRAY Alan (ENG)</cp:lastModifiedBy>
  <dcterms:created xsi:type="dcterms:W3CDTF">2010-09-24T10:28:52Z</dcterms:created>
  <dcterms:modified xsi:type="dcterms:W3CDTF">2015-09-22T12:32:47Z</dcterms:modified>
</cp:coreProperties>
</file>