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7545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<sst xmlns="http://schemas.openxmlformats.org/spreadsheetml/2006/main" count="7" uniqueCount="5">
  <si>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Resistor sliders</t>
  </si>
  <si>
    <t>R1</t>
  </si>
  <si>
    <t>R2</t>
  </si>
  <si>
    <t>DC Voltage</t>
  </si>
  <si>
    <t>AC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</si>
</sst>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&quot;V&quot;"/>
    <numFmt numFmtId="165" formatCode="General&quot;Ω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4"/>
          <c:w val="0.89875"/>
          <c:h val="0.91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Sheet2!$D$1:$D$55</c:f>
              <c:numCache>
                <c:ptCount val="55"/>
                <c:pt idx="0">
                  <c:v>0</c:v>
                </c:pt>
                <c:pt idx="1">
                  <c:v>1.138660823522372</c:v>
                </c:pt>
                <c:pt idx="2">
                  <c:v>1.9985377652619298</c:v>
                </c:pt>
                <c:pt idx="3">
                  <c:v>2.3691029606240774</c:v>
                </c:pt>
                <c:pt idx="4">
                  <c:v>2.159629125871159</c:v>
                </c:pt>
                <c:pt idx="5">
                  <c:v>1.4214027614060791</c:v>
                </c:pt>
                <c:pt idx="6">
                  <c:v>0.33516742779443476</c:v>
                </c:pt>
                <c:pt idx="7">
                  <c:v>-0.8331285815139858</c:v>
                </c:pt>
                <c:pt idx="8">
                  <c:v>-1.7974456576927065</c:v>
                </c:pt>
                <c:pt idx="9">
                  <c:v>-2.321685348759397</c:v>
                </c:pt>
                <c:pt idx="10">
                  <c:v>-2.2774954948425234</c:v>
                </c:pt>
                <c:pt idx="11">
                  <c:v>-1.6756953133559707</c:v>
                </c:pt>
                <c:pt idx="12">
                  <c:v>-0.6636264772427239</c:v>
                </c:pt>
                <c:pt idx="13">
                  <c:v>0.510921265282065</c:v>
                </c:pt>
                <c:pt idx="14">
                  <c:v>1.5603776630637347</c:v>
                </c:pt>
                <c:pt idx="15">
                  <c:v>2.2277991888539055</c:v>
                </c:pt>
                <c:pt idx="16">
                  <c:v>2.3497777759996743</c:v>
                </c:pt>
                <c:pt idx="17">
                  <c:v>1.8964488122158074</c:v>
                </c:pt>
                <c:pt idx="18">
                  <c:v>0.9788030382369314</c:v>
                </c:pt>
                <c:pt idx="19">
                  <c:v>-0.17848785645171425</c:v>
                </c:pt>
                <c:pt idx="20">
                  <c:v>-1.2920786988993642</c:v>
                </c:pt>
                <c:pt idx="21">
                  <c:v>-2.089323613036453</c:v>
                </c:pt>
                <c:pt idx="22">
                  <c:v>-2.375029238993796</c:v>
                </c:pt>
                <c:pt idx="23">
                  <c:v>-2.0792448752049824</c:v>
                </c:pt>
                <c:pt idx="24">
                  <c:v>-1.2743888497658378</c:v>
                </c:pt>
                <c:pt idx="25">
                  <c:v>-0.15751798803907596</c:v>
                </c:pt>
                <c:pt idx="26">
                  <c:v>0.997918770791539</c:v>
                </c:pt>
                <c:pt idx="27">
                  <c:v>1.909030210898537</c:v>
                </c:pt>
                <c:pt idx="28">
                  <c:v>2.3527444756213742</c:v>
                </c:pt>
                <c:pt idx="29">
                  <c:v>2.220424837879917</c:v>
                </c:pt>
                <c:pt idx="30">
                  <c:v>1.544467759801972</c:v>
                </c:pt>
                <c:pt idx="31">
                  <c:v>0.4903711089282821</c:v>
                </c:pt>
                <c:pt idx="32">
                  <c:v>-0.6837854917013626</c:v>
                </c:pt>
                <c:pt idx="33">
                  <c:v>-1.690527556109782</c:v>
                </c:pt>
                <c:pt idx="34">
                  <c:v>-2.283369515572824</c:v>
                </c:pt>
                <c:pt idx="35">
                  <c:v>-2.3171629823277744</c:v>
                </c:pt>
                <c:pt idx="36">
                  <c:v>-1.7836341371246653</c:v>
                </c:pt>
                <c:pt idx="37">
                  <c:v>-0.813409448738202</c:v>
                </c:pt>
                <c:pt idx="38">
                  <c:v>0.3559662413456512</c:v>
                </c:pt>
                <c:pt idx="39">
                  <c:v>1.4381889807914086</c:v>
                </c:pt>
                <c:pt idx="40">
                  <c:v>2.1682928991452055</c:v>
                </c:pt>
                <c:pt idx="41">
                  <c:v>2.3675230939296976</c:v>
                </c:pt>
                <c:pt idx="42">
                  <c:v>1.9871010650656855</c:v>
                </c:pt>
                <c:pt idx="43">
                  <c:v>1.1201673929011673</c:v>
                </c:pt>
                <c:pt idx="44">
                  <c:v>-0.021022324249153262</c:v>
                </c:pt>
                <c:pt idx="45">
                  <c:v>-1.1570650432440912</c:v>
                </c:pt>
                <c:pt idx="46">
                  <c:v>-2.0098178855987356</c:v>
                </c:pt>
                <c:pt idx="47">
                  <c:v>-2.37049721470957</c:v>
                </c:pt>
                <c:pt idx="48">
                  <c:v>-2.150796151678899</c:v>
                </c:pt>
                <c:pt idx="49">
                  <c:v>-1.4045051790790752</c:v>
                </c:pt>
                <c:pt idx="50">
                  <c:v>-0.3143423548101245</c:v>
                </c:pt>
                <c:pt idx="51">
                  <c:v>0.8527824409892322</c:v>
                </c:pt>
                <c:pt idx="52">
                  <c:v>1.8111163534070363</c:v>
                </c:pt>
                <c:pt idx="53">
                  <c:v>2.326025817619761</c:v>
                </c:pt>
                <c:pt idx="54">
                  <c:v>2.271443038692761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5205"/>
        <c:crossesAt val="1"/>
        <c:crossBetween val="between"/>
        <c:dispUnits/>
        <c:majorUnit val="2"/>
      </c:valAx>
      <c:spPr>
        <a:solidFill>
          <a:srgbClr val="C0C0C0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4"/>
          <c:w val="0.899"/>
          <c:h val="0.91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Sheet2!$C$1:$C$55</c:f>
              <c:numCache>
                <c:ptCount val="55"/>
                <c:pt idx="0">
                  <c:v>0</c:v>
                </c:pt>
                <c:pt idx="1">
                  <c:v>2.397127693021015</c:v>
                </c:pt>
                <c:pt idx="2">
                  <c:v>4.207354924039483</c:v>
                </c:pt>
                <c:pt idx="3">
                  <c:v>4.987474933020272</c:v>
                </c:pt>
                <c:pt idx="4">
                  <c:v>4.546487134128409</c:v>
                </c:pt>
                <c:pt idx="5">
                  <c:v>2.9923607205197826</c:v>
                </c:pt>
                <c:pt idx="6">
                  <c:v>0.7056000402993361</c:v>
                </c:pt>
                <c:pt idx="7">
                  <c:v>-1.7539161384480992</c:v>
                </c:pt>
                <c:pt idx="8">
                  <c:v>-3.7840124765396412</c:v>
                </c:pt>
                <c:pt idx="9">
                  <c:v>-4.887650588325485</c:v>
                </c:pt>
                <c:pt idx="10">
                  <c:v>-4.794621373315692</c:v>
                </c:pt>
                <c:pt idx="11">
                  <c:v>-3.5277016278519597</c:v>
                </c:pt>
                <c:pt idx="12">
                  <c:v>-1.3970774909946293</c:v>
                </c:pt>
                <c:pt idx="13">
                  <c:v>1.0755999404390777</c:v>
                </c:pt>
                <c:pt idx="14">
                  <c:v>3.2849329935939453</c:v>
                </c:pt>
                <c:pt idx="15">
                  <c:v>4.6899998838736945</c:v>
                </c:pt>
                <c:pt idx="16">
                  <c:v>4.946791233116909</c:v>
                </c:pt>
                <c:pt idx="17">
                  <c:v>3.9924355631174513</c:v>
                </c:pt>
                <c:pt idx="18">
                  <c:v>2.060592426208783</c:v>
                </c:pt>
                <c:pt idx="19">
                  <c:v>-0.3757556023090465</c:v>
                </c:pt>
                <c:pt idx="20">
                  <c:v>-2.7201055544468487</c:v>
                </c:pt>
                <c:pt idx="21">
                  <c:v>-4.39847879985835</c:v>
                </c:pt>
                <c:pt idx="22">
                  <c:v>-4.9999510327535175</c:v>
                </c:pt>
                <c:pt idx="23">
                  <c:v>-4.377260873442142</c:v>
                </c:pt>
                <c:pt idx="24">
                  <c:v>-2.6828645900021746</c:v>
                </c:pt>
                <c:pt idx="25">
                  <c:v>-0.33160948675600344</c:v>
                </c:pt>
                <c:pt idx="26">
                  <c:v>2.1008351841332047</c:v>
                </c:pt>
                <c:pt idx="27">
                  <c:v>4.018922132758105</c:v>
                </c:pt>
                <c:pt idx="28">
                  <c:v>4.953036778474352</c:v>
                </c:pt>
                <c:pt idx="29">
                  <c:v>4.674475277623415</c:v>
                </c:pt>
                <c:pt idx="30">
                  <c:v>3.251439200785584</c:v>
                </c:pt>
                <c:pt idx="31">
                  <c:v>1.032337409688983</c:v>
                </c:pt>
                <c:pt idx="32">
                  <c:v>-1.4395165833253265</c:v>
                </c:pt>
                <c:pt idx="33">
                  <c:v>-3.5589267118456154</c:v>
                </c:pt>
                <c:pt idx="34">
                  <c:v>-4.806987459397784</c:v>
                </c:pt>
                <c:pt idx="35">
                  <c:v>-4.878130027340788</c:v>
                </c:pt>
                <c:pt idx="36">
                  <c:v>-3.7549362338583805</c:v>
                </c:pt>
                <c:pt idx="37">
                  <c:v>-1.7124030923480626</c:v>
                </c:pt>
                <c:pt idx="38">
                  <c:v>0.7493860483147617</c:v>
                </c:pt>
                <c:pt idx="39">
                  <c:v>3.0276993485980053</c:v>
                </c:pt>
                <c:pt idx="40">
                  <c:v>4.564726253638138</c:v>
                </c:pt>
                <c:pt idx="41">
                  <c:v>4.984148971393997</c:v>
                </c:pt>
                <c:pt idx="42">
                  <c:v>4.18327819268028</c:v>
                </c:pt>
                <c:pt idx="43">
                  <c:v>2.3581950154709808</c:v>
                </c:pt>
                <c:pt idx="44">
                  <c:v>-0.04425654645201938</c:v>
                </c:pt>
                <c:pt idx="45">
                  <c:v>-2.4358725623025475</c:v>
                </c:pt>
                <c:pt idx="46">
                  <c:v>-4.231102020875853</c:v>
                </c:pt>
                <c:pt idx="47">
                  <c:v>-4.990410139896982</c:v>
                </c:pt>
                <c:pt idx="48">
                  <c:v>-4.527891810033119</c:v>
                </c:pt>
                <c:pt idx="49">
                  <c:v>-2.956787649325622</c:v>
                </c:pt>
                <c:pt idx="50">
                  <c:v>-0.6617587504888651</c:v>
                </c:pt>
                <c:pt idx="51">
                  <c:v>1.7952917701108415</c:v>
                </c:pt>
                <c:pt idx="52">
                  <c:v>3.8127922523980136</c:v>
                </c:pt>
                <c:pt idx="53">
                  <c:v>4.896788215519585</c:v>
                </c:pt>
                <c:pt idx="54">
                  <c:v>4.781879642022515</c:v>
                </c:pt>
              </c:numCache>
            </c:numRef>
          </c:val>
          <c:smooth val="0"/>
        </c:ser>
        <c:marker val="1"/>
        <c:axId val="43140015"/>
        <c:axId val="52715816"/>
      </c:lineChart>
      <c:catAx>
        <c:axId val="431400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0015"/>
        <c:crossesAt val="1"/>
        <c:crossBetween val="between"/>
        <c:dispUnits/>
        <c:majorUnit val="2"/>
      </c:valAx>
      <c:spPr>
        <a:solidFill>
          <a:srgbClr val="C0C0C0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14</xdr:row>
      <xdr:rowOff>66675</xdr:rowOff>
    </xdr:from>
    <xdr:to>
      <xdr:col>14</xdr:col>
      <xdr:colOff>438150</xdr:colOff>
      <xdr:row>28</xdr:row>
      <xdr:rowOff>47625</xdr:rowOff>
    </xdr:to>
    <xdr:graphicFrame>
      <xdr:nvGraphicFramePr>
        <xdr:cNvPr id="1" name="Chart 99"/>
        <xdr:cNvGraphicFramePr/>
      </xdr:nvGraphicFramePr>
      <xdr:xfrm>
        <a:off x="3762375" y="2333625"/>
        <a:ext cx="40386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0</xdr:row>
      <xdr:rowOff>9525</xdr:rowOff>
    </xdr:from>
    <xdr:to>
      <xdr:col>14</xdr:col>
      <xdr:colOff>438150</xdr:colOff>
      <xdr:row>13</xdr:row>
      <xdr:rowOff>152400</xdr:rowOff>
    </xdr:to>
    <xdr:graphicFrame>
      <xdr:nvGraphicFramePr>
        <xdr:cNvPr id="2" name="Chart 100"/>
        <xdr:cNvGraphicFramePr/>
      </xdr:nvGraphicFramePr>
      <xdr:xfrm>
        <a:off x="3752850" y="9525"/>
        <a:ext cx="4048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6</xdr:row>
      <xdr:rowOff>133350</xdr:rowOff>
    </xdr:from>
    <xdr:to>
      <xdr:col>5</xdr:col>
      <xdr:colOff>28575</xdr:colOff>
      <xdr:row>26</xdr:row>
      <xdr:rowOff>123825</xdr:rowOff>
    </xdr:to>
    <xdr:grpSp>
      <xdr:nvGrpSpPr>
        <xdr:cNvPr id="3" name="Group 176"/>
        <xdr:cNvGrpSpPr>
          <a:grpSpLocks/>
        </xdr:cNvGrpSpPr>
      </xdr:nvGrpSpPr>
      <xdr:grpSpPr>
        <a:xfrm>
          <a:off x="762000" y="1104900"/>
          <a:ext cx="1647825" cy="3228975"/>
          <a:chOff x="1027" y="937"/>
          <a:chExt cx="1036" cy="2031"/>
        </a:xfrm>
        <a:solidFill>
          <a:srgbClr val="FFFFFF"/>
        </a:solidFill>
      </xdr:grpSpPr>
      <xdr:sp>
        <xdr:nvSpPr>
          <xdr:cNvPr id="4" name="Oval 177"/>
          <xdr:cNvSpPr>
            <a:spLocks/>
          </xdr:cNvSpPr>
        </xdr:nvSpPr>
        <xdr:spPr>
          <a:xfrm>
            <a:off x="1040" y="1138"/>
            <a:ext cx="267" cy="267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78"/>
          <xdr:cNvSpPr>
            <a:spLocks/>
          </xdr:cNvSpPr>
        </xdr:nvSpPr>
        <xdr:spPr>
          <a:xfrm>
            <a:off x="1173" y="937"/>
            <a:ext cx="602" cy="188"/>
          </a:xfrm>
          <a:custGeom>
            <a:pathLst>
              <a:path h="303" w="969">
                <a:moveTo>
                  <a:pt x="0" y="302"/>
                </a:moveTo>
                <a:lnTo>
                  <a:pt x="0" y="0"/>
                </a:lnTo>
                <a:lnTo>
                  <a:pt x="968" y="0"/>
                </a:lnTo>
                <a:lnTo>
                  <a:pt x="968" y="302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79"/>
          <xdr:cNvSpPr>
            <a:spLocks/>
          </xdr:cNvSpPr>
        </xdr:nvSpPr>
        <xdr:spPr>
          <a:xfrm>
            <a:off x="1775" y="1471"/>
            <a:ext cx="0" cy="19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80"/>
          <xdr:cNvSpPr>
            <a:spLocks/>
          </xdr:cNvSpPr>
        </xdr:nvSpPr>
        <xdr:spPr>
          <a:xfrm>
            <a:off x="1780" y="2009"/>
            <a:ext cx="0" cy="20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81"/>
          <xdr:cNvSpPr>
            <a:spLocks/>
          </xdr:cNvSpPr>
        </xdr:nvSpPr>
        <xdr:spPr>
          <a:xfrm>
            <a:off x="1174" y="1405"/>
            <a:ext cx="607" cy="806"/>
          </a:xfrm>
          <a:custGeom>
            <a:pathLst>
              <a:path h="861" w="969">
                <a:moveTo>
                  <a:pt x="968" y="860"/>
                </a:moveTo>
                <a:lnTo>
                  <a:pt x="0" y="86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2"/>
          <xdr:cNvSpPr>
            <a:spLocks/>
          </xdr:cNvSpPr>
        </xdr:nvSpPr>
        <xdr:spPr>
          <a:xfrm flipV="1">
            <a:off x="1708" y="1138"/>
            <a:ext cx="134" cy="333"/>
          </a:xfrm>
          <a:prstGeom prst="round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83"/>
          <xdr:cNvSpPr>
            <a:spLocks/>
          </xdr:cNvSpPr>
        </xdr:nvSpPr>
        <xdr:spPr>
          <a:xfrm>
            <a:off x="1112" y="1211"/>
            <a:ext cx="27" cy="52"/>
          </a:xfrm>
          <a:custGeom>
            <a:pathLst>
              <a:path h="83" w="44">
                <a:moveTo>
                  <a:pt x="0" y="82"/>
                </a:moveTo>
                <a:lnTo>
                  <a:pt x="3" y="75"/>
                </a:lnTo>
                <a:lnTo>
                  <a:pt x="5" y="68"/>
                </a:lnTo>
                <a:lnTo>
                  <a:pt x="7" y="61"/>
                </a:lnTo>
                <a:lnTo>
                  <a:pt x="10" y="54"/>
                </a:lnTo>
                <a:lnTo>
                  <a:pt x="12" y="47"/>
                </a:lnTo>
                <a:lnTo>
                  <a:pt x="14" y="41"/>
                </a:lnTo>
                <a:lnTo>
                  <a:pt x="17" y="35"/>
                </a:lnTo>
                <a:lnTo>
                  <a:pt x="20" y="30"/>
                </a:lnTo>
                <a:lnTo>
                  <a:pt x="22" y="24"/>
                </a:lnTo>
                <a:lnTo>
                  <a:pt x="24" y="19"/>
                </a:lnTo>
                <a:lnTo>
                  <a:pt x="27" y="15"/>
                </a:lnTo>
                <a:lnTo>
                  <a:pt x="29" y="11"/>
                </a:lnTo>
                <a:lnTo>
                  <a:pt x="32" y="8"/>
                </a:lnTo>
                <a:lnTo>
                  <a:pt x="34" y="5"/>
                </a:lnTo>
                <a:lnTo>
                  <a:pt x="36" y="3"/>
                </a:lnTo>
                <a:lnTo>
                  <a:pt x="39" y="1"/>
                </a:lnTo>
                <a:lnTo>
                  <a:pt x="41" y="0"/>
                </a:lnTo>
                <a:lnTo>
                  <a:pt x="43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84"/>
          <xdr:cNvSpPr>
            <a:spLocks/>
          </xdr:cNvSpPr>
        </xdr:nvSpPr>
        <xdr:spPr>
          <a:xfrm>
            <a:off x="1139" y="1211"/>
            <a:ext cx="28" cy="52"/>
          </a:xfrm>
          <a:custGeom>
            <a:pathLst>
              <a:path h="83" w="45">
                <a:moveTo>
                  <a:pt x="44" y="82"/>
                </a:moveTo>
                <a:lnTo>
                  <a:pt x="41" y="75"/>
                </a:lnTo>
                <a:lnTo>
                  <a:pt x="38" y="68"/>
                </a:lnTo>
                <a:lnTo>
                  <a:pt x="37" y="61"/>
                </a:lnTo>
                <a:lnTo>
                  <a:pt x="34" y="54"/>
                </a:lnTo>
                <a:lnTo>
                  <a:pt x="32" y="47"/>
                </a:lnTo>
                <a:lnTo>
                  <a:pt x="29" y="41"/>
                </a:lnTo>
                <a:lnTo>
                  <a:pt x="27" y="35"/>
                </a:lnTo>
                <a:lnTo>
                  <a:pt x="24" y="30"/>
                </a:lnTo>
                <a:lnTo>
                  <a:pt x="22" y="24"/>
                </a:lnTo>
                <a:lnTo>
                  <a:pt x="19" y="19"/>
                </a:lnTo>
                <a:lnTo>
                  <a:pt x="17" y="15"/>
                </a:lnTo>
                <a:lnTo>
                  <a:pt x="15" y="11"/>
                </a:lnTo>
                <a:lnTo>
                  <a:pt x="12" y="8"/>
                </a:lnTo>
                <a:lnTo>
                  <a:pt x="10" y="5"/>
                </a:lnTo>
                <a:lnTo>
                  <a:pt x="8" y="3"/>
                </a:lnTo>
                <a:lnTo>
                  <a:pt x="5" y="1"/>
                </a:ln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85"/>
          <xdr:cNvSpPr>
            <a:spLocks/>
          </xdr:cNvSpPr>
        </xdr:nvSpPr>
        <xdr:spPr>
          <a:xfrm>
            <a:off x="1166" y="1262"/>
            <a:ext cx="27" cy="52"/>
          </a:xfrm>
          <a:custGeom>
            <a:pathLst>
              <a:path h="84" w="43">
                <a:moveTo>
                  <a:pt x="0" y="0"/>
                </a:moveTo>
                <a:lnTo>
                  <a:pt x="2" y="7"/>
                </a:lnTo>
                <a:lnTo>
                  <a:pt x="5" y="14"/>
                </a:lnTo>
                <a:lnTo>
                  <a:pt x="7" y="21"/>
                </a:lnTo>
                <a:lnTo>
                  <a:pt x="9" y="28"/>
                </a:lnTo>
                <a:lnTo>
                  <a:pt x="11" y="35"/>
                </a:lnTo>
                <a:lnTo>
                  <a:pt x="14" y="41"/>
                </a:lnTo>
                <a:lnTo>
                  <a:pt x="17" y="48"/>
                </a:lnTo>
                <a:lnTo>
                  <a:pt x="19" y="53"/>
                </a:lnTo>
                <a:lnTo>
                  <a:pt x="21" y="59"/>
                </a:lnTo>
                <a:lnTo>
                  <a:pt x="23" y="63"/>
                </a:lnTo>
                <a:lnTo>
                  <a:pt x="26" y="68"/>
                </a:lnTo>
                <a:lnTo>
                  <a:pt x="28" y="71"/>
                </a:lnTo>
                <a:lnTo>
                  <a:pt x="31" y="75"/>
                </a:lnTo>
                <a:lnTo>
                  <a:pt x="33" y="78"/>
                </a:lnTo>
                <a:lnTo>
                  <a:pt x="36" y="80"/>
                </a:lnTo>
                <a:lnTo>
                  <a:pt x="38" y="81"/>
                </a:lnTo>
                <a:lnTo>
                  <a:pt x="40" y="82"/>
                </a:lnTo>
                <a:lnTo>
                  <a:pt x="42" y="83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86"/>
          <xdr:cNvSpPr>
            <a:spLocks/>
          </xdr:cNvSpPr>
        </xdr:nvSpPr>
        <xdr:spPr>
          <a:xfrm>
            <a:off x="1192" y="1262"/>
            <a:ext cx="28" cy="52"/>
          </a:xfrm>
          <a:custGeom>
            <a:pathLst>
              <a:path h="84" w="45">
                <a:moveTo>
                  <a:pt x="44" y="0"/>
                </a:moveTo>
                <a:lnTo>
                  <a:pt x="41" y="7"/>
                </a:lnTo>
                <a:lnTo>
                  <a:pt x="39" y="14"/>
                </a:lnTo>
                <a:lnTo>
                  <a:pt x="36" y="21"/>
                </a:lnTo>
                <a:lnTo>
                  <a:pt x="34" y="28"/>
                </a:lnTo>
                <a:lnTo>
                  <a:pt x="31" y="35"/>
                </a:lnTo>
                <a:lnTo>
                  <a:pt x="29" y="41"/>
                </a:lnTo>
                <a:lnTo>
                  <a:pt x="27" y="48"/>
                </a:lnTo>
                <a:lnTo>
                  <a:pt x="24" y="53"/>
                </a:lnTo>
                <a:lnTo>
                  <a:pt x="22" y="59"/>
                </a:lnTo>
                <a:lnTo>
                  <a:pt x="20" y="63"/>
                </a:lnTo>
                <a:lnTo>
                  <a:pt x="17" y="68"/>
                </a:lnTo>
                <a:lnTo>
                  <a:pt x="15" y="71"/>
                </a:lnTo>
                <a:lnTo>
                  <a:pt x="13" y="75"/>
                </a:lnTo>
                <a:lnTo>
                  <a:pt x="10" y="78"/>
                </a:lnTo>
                <a:lnTo>
                  <a:pt x="8" y="80"/>
                </a:lnTo>
                <a:lnTo>
                  <a:pt x="5" y="81"/>
                </a:lnTo>
                <a:lnTo>
                  <a:pt x="3" y="82"/>
                </a:lnTo>
                <a:lnTo>
                  <a:pt x="0" y="83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87"/>
          <xdr:cNvSpPr>
            <a:spLocks/>
          </xdr:cNvSpPr>
        </xdr:nvSpPr>
        <xdr:spPr>
          <a:xfrm flipV="1">
            <a:off x="1713" y="1670"/>
            <a:ext cx="134" cy="333"/>
          </a:xfrm>
          <a:prstGeom prst="round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88"/>
          <xdr:cNvSpPr>
            <a:spLocks/>
          </xdr:cNvSpPr>
        </xdr:nvSpPr>
        <xdr:spPr>
          <a:xfrm>
            <a:off x="1031" y="2427"/>
            <a:ext cx="268" cy="268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89"/>
          <xdr:cNvSpPr txBox="1">
            <a:spLocks noChangeArrowheads="1"/>
          </xdr:cNvSpPr>
        </xdr:nvSpPr>
        <xdr:spPr>
          <a:xfrm>
            <a:off x="1075" y="2477"/>
            <a:ext cx="180" cy="174"/>
          </a:xfrm>
          <a:prstGeom prst="rect">
            <a:avLst/>
          </a:prstGeom>
          <a:noFill/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
</a:t>
            </a:r>
          </a:p>
        </xdr:txBody>
      </xdr:sp>
      <xdr:sp>
        <xdr:nvSpPr>
          <xdr:cNvPr id="17" name="Line 190"/>
          <xdr:cNvSpPr>
            <a:spLocks/>
          </xdr:cNvSpPr>
        </xdr:nvSpPr>
        <xdr:spPr>
          <a:xfrm>
            <a:off x="1171" y="2203"/>
            <a:ext cx="0" cy="2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1"/>
          <xdr:cNvSpPr>
            <a:spLocks/>
          </xdr:cNvSpPr>
        </xdr:nvSpPr>
        <xdr:spPr>
          <a:xfrm>
            <a:off x="1171" y="2691"/>
            <a:ext cx="0" cy="2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2"/>
          <xdr:cNvSpPr>
            <a:spLocks/>
          </xdr:cNvSpPr>
        </xdr:nvSpPr>
        <xdr:spPr>
          <a:xfrm>
            <a:off x="1027" y="2915"/>
            <a:ext cx="28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93"/>
          <xdr:cNvSpPr>
            <a:spLocks/>
          </xdr:cNvSpPr>
        </xdr:nvSpPr>
        <xdr:spPr>
          <a:xfrm>
            <a:off x="1059" y="2942"/>
            <a:ext cx="225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94"/>
          <xdr:cNvSpPr>
            <a:spLocks/>
          </xdr:cNvSpPr>
        </xdr:nvSpPr>
        <xdr:spPr>
          <a:xfrm>
            <a:off x="1090" y="2967"/>
            <a:ext cx="170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95"/>
          <xdr:cNvSpPr>
            <a:spLocks/>
          </xdr:cNvSpPr>
        </xdr:nvSpPr>
        <xdr:spPr>
          <a:xfrm>
            <a:off x="1087" y="2129"/>
            <a:ext cx="174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●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3" name="Line 196"/>
          <xdr:cNvSpPr>
            <a:spLocks/>
          </xdr:cNvSpPr>
        </xdr:nvSpPr>
        <xdr:spPr>
          <a:xfrm>
            <a:off x="1829" y="1031"/>
            <a:ext cx="234" cy="0"/>
          </a:xfrm>
          <a:prstGeom prst="line">
            <a:avLst/>
          </a:prstGeom>
          <a:noFill/>
          <a:ln w="57150" cmpd="sng">
            <a:solidFill>
              <a:srgbClr val="333399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97"/>
          <xdr:cNvSpPr>
            <a:spLocks/>
          </xdr:cNvSpPr>
        </xdr:nvSpPr>
        <xdr:spPr>
          <a:xfrm>
            <a:off x="1824" y="1553"/>
            <a:ext cx="234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98"/>
          <xdr:cNvSpPr>
            <a:spLocks/>
          </xdr:cNvSpPr>
        </xdr:nvSpPr>
        <xdr:spPr>
          <a:xfrm>
            <a:off x="1824" y="2125"/>
            <a:ext cx="234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17</xdr:row>
      <xdr:rowOff>28575</xdr:rowOff>
    </xdr:from>
    <xdr:to>
      <xdr:col>0</xdr:col>
      <xdr:colOff>304800</xdr:colOff>
      <xdr:row>25</xdr:row>
      <xdr:rowOff>28575</xdr:rowOff>
    </xdr:to>
    <xdr:pic>
      <xdr:nvPicPr>
        <xdr:cNvPr id="26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781300"/>
          <a:ext cx="200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57150</xdr:rowOff>
    </xdr:from>
    <xdr:to>
      <xdr:col>0</xdr:col>
      <xdr:colOff>304800</xdr:colOff>
      <xdr:row>15</xdr:row>
      <xdr:rowOff>9525</xdr:rowOff>
    </xdr:to>
    <xdr:pic>
      <xdr:nvPicPr>
        <xdr:cNvPr id="27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028700"/>
          <a:ext cx="200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66675</xdr:rowOff>
    </xdr:from>
    <xdr:to>
      <xdr:col>6</xdr:col>
      <xdr:colOff>476250</xdr:colOff>
      <xdr:row>14</xdr:row>
      <xdr:rowOff>57150</xdr:rowOff>
    </xdr:to>
    <xdr:pic>
      <xdr:nvPicPr>
        <xdr:cNvPr id="28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876300"/>
          <a:ext cx="247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14</xdr:row>
      <xdr:rowOff>133350</xdr:rowOff>
    </xdr:from>
    <xdr:to>
      <xdr:col>6</xdr:col>
      <xdr:colOff>485775</xdr:colOff>
      <xdr:row>23</xdr:row>
      <xdr:rowOff>104775</xdr:rowOff>
    </xdr:to>
    <xdr:pic>
      <xdr:nvPicPr>
        <xdr:cNvPr id="29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2400300"/>
          <a:ext cx="285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5"/>
  <sheetViews>
    <sheetView showGridLines="0" tabSelected="1" zoomScalePageLayoutView="0" workbookViewId="0" topLeftCell="A1">
      <selection activeCell="A28" sqref="A1:B28"/>
    </sheetView>
  </sheetViews>
  <sheetFormatPr defaultColWidth="9.140625" defaultRowHeight="12.75"/>
  <cols>
    <col min="2" max="2" width="3.00390625" style="0" customWidth="1"/>
    <col min="3" max="3" width="6.8515625" style="0" customWidth="1"/>
    <col min="4" max="4" width="7.57421875" style="0" customWidth="1"/>
    <col min="6" max="6" width="2.57421875" style="0" customWidth="1"/>
    <col min="7" max="7" width="8.140625" style="0" customWidth="1"/>
  </cols>
  <sheetData>
    <row r="1" spans="1:2" ht="12.75">
      <c r="A1" s="16"/>
      <c r="B1" s="16"/>
    </row>
    <row r="2" spans="1:2" ht="12.75">
      <c r="A2" s="16"/>
      <c r="B2" s="16"/>
    </row>
    <row r="3" spans="1:2" ht="12.75">
      <c r="A3" s="16"/>
      <c r="B3" s="16"/>
    </row>
    <row r="4" spans="1:2" ht="12.75">
      <c r="A4" s="16"/>
      <c r="B4" s="16"/>
    </row>
    <row r="5" spans="1:7" ht="12.75">
      <c r="A5" s="16"/>
      <c r="B5" s="16"/>
      <c r="F5" s="9" t="s">
        <v>0</v>
      </c>
      <c r="G5" s="1"/>
    </row>
    <row r="6" spans="1:7" ht="12.75">
      <c r="A6" s="16"/>
      <c r="B6" s="16"/>
      <c r="G6" s="3"/>
    </row>
    <row r="7" spans="1:7" ht="12.75">
      <c r="A7" s="16"/>
      <c r="B7" s="16"/>
      <c r="G7" s="3"/>
    </row>
    <row r="8" spans="1:8" ht="12.75">
      <c r="A8" s="16"/>
      <c r="B8" s="16"/>
      <c r="G8" s="4"/>
      <c r="H8" s="4"/>
    </row>
    <row r="9" spans="1:7" ht="12.75">
      <c r="A9" s="16"/>
      <c r="B9" s="16"/>
      <c r="G9" s="4"/>
    </row>
    <row r="10" spans="1:7" ht="12.75">
      <c r="A10" s="11">
        <v>5</v>
      </c>
      <c r="B10" s="16"/>
      <c r="D10" s="10">
        <v>10000</v>
      </c>
      <c r="G10" s="4"/>
    </row>
    <row r="11" spans="1:8" ht="12.75">
      <c r="A11" s="16"/>
      <c r="B11" s="16"/>
      <c r="E11" s="12" t="s">
        <v>1</v>
      </c>
      <c r="G11" s="4"/>
      <c r="H11" s="14" t="s">
        <v>1</v>
      </c>
    </row>
    <row r="12" spans="1:7" ht="12.75">
      <c r="A12" s="16"/>
      <c r="B12" s="17" t="s">
        <v>4</v>
      </c>
      <c r="G12" s="4"/>
    </row>
    <row r="13" spans="1:8" ht="12.75">
      <c r="A13" s="16"/>
      <c r="B13" s="16"/>
      <c r="G13" s="2"/>
      <c r="H13" s="2"/>
    </row>
    <row r="14" spans="1:7" ht="12.75">
      <c r="A14" s="16"/>
      <c r="B14" s="16"/>
      <c r="G14" s="4"/>
    </row>
    <row r="15" spans="1:2" ht="12.75">
      <c r="A15" s="16"/>
      <c r="B15" s="16"/>
    </row>
    <row r="16" spans="1:5" ht="12.75">
      <c r="A16" s="16"/>
      <c r="B16" s="16"/>
      <c r="D16" s="10">
        <v>9048</v>
      </c>
      <c r="E16" s="13" t="s">
        <v>2</v>
      </c>
    </row>
    <row r="17" spans="1:2" ht="12.75">
      <c r="A17" s="16"/>
      <c r="B17" s="16"/>
    </row>
    <row r="18" spans="1:2" ht="12.75">
      <c r="A18" s="16"/>
      <c r="B18" s="16"/>
    </row>
    <row r="19" spans="1:8" ht="12.75">
      <c r="A19" s="16"/>
      <c r="B19" s="18"/>
      <c r="G19" s="5"/>
      <c r="H19" s="15" t="s">
        <v>2</v>
      </c>
    </row>
    <row r="20" spans="1:7" ht="12.75">
      <c r="A20" s="16"/>
      <c r="B20" s="18"/>
      <c r="G20" s="1"/>
    </row>
    <row r="21" spans="1:7" ht="12.75">
      <c r="A21" s="16"/>
      <c r="B21" s="18"/>
      <c r="G21" s="1"/>
    </row>
    <row r="22" spans="1:2" ht="12.75">
      <c r="A22" s="16"/>
      <c r="B22" s="18"/>
    </row>
    <row r="23" spans="1:4" ht="12.75">
      <c r="A23" s="11">
        <f>B23-15</f>
        <v>0</v>
      </c>
      <c r="B23" s="18">
        <v>15</v>
      </c>
      <c r="D23" s="9" t="s">
        <v>3</v>
      </c>
    </row>
    <row r="24" spans="1:2" ht="12.75">
      <c r="A24" s="16"/>
      <c r="B24" s="18"/>
    </row>
    <row r="25" spans="1:2" ht="12.75">
      <c r="A25" s="16"/>
      <c r="B25" s="18"/>
    </row>
    <row r="26" spans="1:2" ht="12.75">
      <c r="A26" s="16"/>
      <c r="B26" s="18"/>
    </row>
    <row r="27" spans="1:2" ht="12.75">
      <c r="A27" s="16"/>
      <c r="B27" s="18"/>
    </row>
    <row r="28" spans="1:2" ht="12.75">
      <c r="A28" s="16"/>
      <c r="B28" s="18"/>
    </row>
    <row r="29" ht="12.75">
      <c r="B29" s="6"/>
    </row>
    <row r="30" ht="12.75">
      <c r="B30" s="6"/>
    </row>
    <row r="31" ht="12.75">
      <c r="B31" s="6"/>
    </row>
    <row r="37" ht="12.75">
      <c r="E37" s="9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7">
        <f>+A23+A10</f>
        <v>5</v>
      </c>
      <c r="B40" s="6"/>
      <c r="C40" s="6"/>
      <c r="D40" s="6"/>
    </row>
    <row r="41" spans="1:4" ht="12.75">
      <c r="A41" s="8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8">
        <f>+A40-A45</f>
        <v>2.624947501049979</v>
      </c>
      <c r="B43" s="6"/>
      <c r="C43" s="6"/>
      <c r="D43" s="6"/>
    </row>
    <row r="44" spans="1:4" ht="12.75">
      <c r="A44" s="8"/>
      <c r="B44" s="6"/>
      <c r="C44" s="6"/>
      <c r="D44" s="6"/>
    </row>
    <row r="45" spans="1:4" ht="12.75">
      <c r="A45" s="7">
        <f>A51+(A40-A51)*(D16)/(D16+D10)</f>
        <v>2.375052498950021</v>
      </c>
      <c r="B45" s="6"/>
      <c r="C45" s="6"/>
      <c r="D45" s="6"/>
    </row>
    <row r="46" spans="1:4" ht="12.75">
      <c r="A46" s="8"/>
      <c r="B46" s="6"/>
      <c r="C46" s="6"/>
      <c r="D46" s="6"/>
    </row>
    <row r="47" spans="1:4" ht="12.75">
      <c r="A47" s="8"/>
      <c r="B47" s="6"/>
      <c r="C47" s="6"/>
      <c r="D47" s="6"/>
    </row>
    <row r="48" spans="1:4" ht="12.75">
      <c r="A48" s="8">
        <f>+A45-A51</f>
        <v>2.375052498950021</v>
      </c>
      <c r="B48" s="6"/>
      <c r="C48" s="6"/>
      <c r="D48" s="6"/>
    </row>
    <row r="49" spans="1:4" ht="12.75">
      <c r="A49" s="8"/>
      <c r="B49" s="6"/>
      <c r="C49" s="6"/>
      <c r="D49" s="6"/>
    </row>
    <row r="50" spans="1:4" ht="12.75">
      <c r="A50" s="8"/>
      <c r="B50" s="6"/>
      <c r="C50" s="6"/>
      <c r="D50" s="6"/>
    </row>
    <row r="51" spans="1:4" ht="12.75">
      <c r="A51" s="8">
        <f>+A23</f>
        <v>0</v>
      </c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5"/>
  <sheetViews>
    <sheetView zoomScalePageLayoutView="0" workbookViewId="0" topLeftCell="A1">
      <selection activeCell="D2" sqref="D2:D55"/>
    </sheetView>
  </sheetViews>
  <sheetFormatPr defaultColWidth="9.140625" defaultRowHeight="12.75"/>
  <cols>
    <col min="2" max="2" width="13.140625" style="0" customWidth="1"/>
  </cols>
  <sheetData>
    <row r="1" spans="1:4" ht="12.75">
      <c r="A1">
        <v>0</v>
      </c>
      <c r="B1">
        <f>SIN(A1)</f>
        <v>0</v>
      </c>
      <c r="C1">
        <f>+Sheet1!$A$51+B1*(Sheet1!$A$40-Sheet1!$A$51)</f>
        <v>0</v>
      </c>
      <c r="D1">
        <f>+Sheet1!$A$51+B1*(Sheet1!$A$45-Sheet1!$A$51)</f>
        <v>0</v>
      </c>
    </row>
    <row r="2" spans="1:4" ht="12.75">
      <c r="A2">
        <f aca="true" t="shared" si="0" ref="A2:A33">+A1+$I$11</f>
        <v>0.5</v>
      </c>
      <c r="B2">
        <f>SIN(A2)</f>
        <v>0.479425538604203</v>
      </c>
      <c r="C2">
        <f>+Sheet1!$A$51+B2*(Sheet1!$A$40-Sheet1!$A$51)</f>
        <v>2.397127693021015</v>
      </c>
      <c r="D2">
        <f>+Sheet1!$A$51+B2*(Sheet1!$A$45-Sheet1!$A$51)</f>
        <v>1.138660823522372</v>
      </c>
    </row>
    <row r="3" spans="1:4" ht="12.75">
      <c r="A3">
        <f t="shared" si="0"/>
        <v>1</v>
      </c>
      <c r="B3">
        <f aca="true" t="shared" si="1" ref="B3:B55">SIN(A3)</f>
        <v>0.8414709848078965</v>
      </c>
      <c r="C3">
        <f>+Sheet1!$A$51+B3*(Sheet1!$A$40-Sheet1!$A$51)</f>
        <v>4.207354924039483</v>
      </c>
      <c r="D3">
        <f>+Sheet1!$A$51+B3*(Sheet1!$A$45-Sheet1!$A$51)</f>
        <v>1.9985377652619298</v>
      </c>
    </row>
    <row r="4" spans="1:4" ht="12.75">
      <c r="A4">
        <f t="shared" si="0"/>
        <v>1.5</v>
      </c>
      <c r="B4">
        <f t="shared" si="1"/>
        <v>0.9974949866040544</v>
      </c>
      <c r="C4">
        <f>+Sheet1!$A$51+B4*(Sheet1!$A$40-Sheet1!$A$51)</f>
        <v>4.987474933020272</v>
      </c>
      <c r="D4">
        <f>+Sheet1!$A$51+B4*(Sheet1!$A$45-Sheet1!$A$51)</f>
        <v>2.3691029606240774</v>
      </c>
    </row>
    <row r="5" spans="1:4" ht="12.75">
      <c r="A5">
        <f t="shared" si="0"/>
        <v>2</v>
      </c>
      <c r="B5">
        <f t="shared" si="1"/>
        <v>0.9092974268256817</v>
      </c>
      <c r="C5">
        <f>+Sheet1!$A$51+B5*(Sheet1!$A$40-Sheet1!$A$51)</f>
        <v>4.546487134128409</v>
      </c>
      <c r="D5">
        <f>+Sheet1!$A$51+B5*(Sheet1!$A$45-Sheet1!$A$51)</f>
        <v>2.159629125871159</v>
      </c>
    </row>
    <row r="6" spans="1:4" ht="12.75">
      <c r="A6">
        <f t="shared" si="0"/>
        <v>2.5</v>
      </c>
      <c r="B6">
        <f t="shared" si="1"/>
        <v>0.5984721441039565</v>
      </c>
      <c r="C6">
        <f>+Sheet1!$A$51+B6*(Sheet1!$A$40-Sheet1!$A$51)</f>
        <v>2.9923607205197826</v>
      </c>
      <c r="D6">
        <f>+Sheet1!$A$51+B6*(Sheet1!$A$45-Sheet1!$A$51)</f>
        <v>1.4214027614060791</v>
      </c>
    </row>
    <row r="7" spans="1:4" ht="12.75">
      <c r="A7">
        <f t="shared" si="0"/>
        <v>3</v>
      </c>
      <c r="B7">
        <f t="shared" si="1"/>
        <v>0.1411200080598672</v>
      </c>
      <c r="C7">
        <f>+Sheet1!$A$51+B7*(Sheet1!$A$40-Sheet1!$A$51)</f>
        <v>0.7056000402993361</v>
      </c>
      <c r="D7">
        <f>+Sheet1!$A$51+B7*(Sheet1!$A$45-Sheet1!$A$51)</f>
        <v>0.33516742779443476</v>
      </c>
    </row>
    <row r="8" spans="1:4" ht="12.75">
      <c r="A8">
        <f t="shared" si="0"/>
        <v>3.5</v>
      </c>
      <c r="B8">
        <f t="shared" si="1"/>
        <v>-0.35078322768961984</v>
      </c>
      <c r="C8">
        <f>+Sheet1!$A$51+B8*(Sheet1!$A$40-Sheet1!$A$51)</f>
        <v>-1.7539161384480992</v>
      </c>
      <c r="D8">
        <f>+Sheet1!$A$51+B8*(Sheet1!$A$45-Sheet1!$A$51)</f>
        <v>-0.8331285815139858</v>
      </c>
    </row>
    <row r="9" spans="1:4" ht="12.75">
      <c r="A9">
        <f t="shared" si="0"/>
        <v>4</v>
      </c>
      <c r="B9">
        <f t="shared" si="1"/>
        <v>-0.7568024953079282</v>
      </c>
      <c r="C9">
        <f>+Sheet1!$A$51+B9*(Sheet1!$A$40-Sheet1!$A$51)</f>
        <v>-3.7840124765396412</v>
      </c>
      <c r="D9">
        <f>+Sheet1!$A$51+B9*(Sheet1!$A$45-Sheet1!$A$51)</f>
        <v>-1.7974456576927065</v>
      </c>
    </row>
    <row r="10" spans="1:4" ht="12.75">
      <c r="A10">
        <f t="shared" si="0"/>
        <v>4.5</v>
      </c>
      <c r="B10">
        <f t="shared" si="1"/>
        <v>-0.977530117665097</v>
      </c>
      <c r="C10">
        <f>+Sheet1!$A$51+B10*(Sheet1!$A$40-Sheet1!$A$51)</f>
        <v>-4.887650588325485</v>
      </c>
      <c r="D10">
        <f>+Sheet1!$A$51+B10*(Sheet1!$A$45-Sheet1!$A$51)</f>
        <v>-2.321685348759397</v>
      </c>
    </row>
    <row r="11" spans="1:9" ht="12.75">
      <c r="A11">
        <f t="shared" si="0"/>
        <v>5</v>
      </c>
      <c r="B11">
        <f t="shared" si="1"/>
        <v>-0.9589242746631385</v>
      </c>
      <c r="C11">
        <f>+Sheet1!$A$51+B11*(Sheet1!$A$40-Sheet1!$A$51)</f>
        <v>-4.794621373315692</v>
      </c>
      <c r="D11">
        <f>+Sheet1!$A$51+B11*(Sheet1!$A$45-Sheet1!$A$51)</f>
        <v>-2.2774954948425234</v>
      </c>
      <c r="G11" s="1">
        <f>+Sheet1!A40-Sheet1!A51</f>
        <v>5</v>
      </c>
      <c r="H11" s="1">
        <f>+Sheet1!A45-Sheet1!A51</f>
        <v>2.375052498950021</v>
      </c>
      <c r="I11">
        <v>0.5</v>
      </c>
    </row>
    <row r="12" spans="1:4" ht="12.75">
      <c r="A12">
        <f t="shared" si="0"/>
        <v>5.5</v>
      </c>
      <c r="B12">
        <f t="shared" si="1"/>
        <v>-0.7055403255703919</v>
      </c>
      <c r="C12">
        <f>+Sheet1!$A$51+B12*(Sheet1!$A$40-Sheet1!$A$51)</f>
        <v>-3.5277016278519597</v>
      </c>
      <c r="D12">
        <f>+Sheet1!$A$51+B12*(Sheet1!$A$45-Sheet1!$A$51)</f>
        <v>-1.6756953133559707</v>
      </c>
    </row>
    <row r="13" spans="1:4" ht="12.75">
      <c r="A13">
        <f t="shared" si="0"/>
        <v>6</v>
      </c>
      <c r="B13">
        <f t="shared" si="1"/>
        <v>-0.27941549819892586</v>
      </c>
      <c r="C13">
        <f>+Sheet1!$A$51+B13*(Sheet1!$A$40-Sheet1!$A$51)</f>
        <v>-1.3970774909946293</v>
      </c>
      <c r="D13">
        <f>+Sheet1!$A$51+B13*(Sheet1!$A$45-Sheet1!$A$51)</f>
        <v>-0.6636264772427239</v>
      </c>
    </row>
    <row r="14" spans="1:4" ht="12.75">
      <c r="A14">
        <f t="shared" si="0"/>
        <v>6.5</v>
      </c>
      <c r="B14">
        <f t="shared" si="1"/>
        <v>0.21511998808781552</v>
      </c>
      <c r="C14">
        <f>+Sheet1!$A$51+B14*(Sheet1!$A$40-Sheet1!$A$51)</f>
        <v>1.0755999404390777</v>
      </c>
      <c r="D14">
        <f>+Sheet1!$A$51+B14*(Sheet1!$A$45-Sheet1!$A$51)</f>
        <v>0.510921265282065</v>
      </c>
    </row>
    <row r="15" spans="1:4" ht="12.75">
      <c r="A15">
        <f t="shared" si="0"/>
        <v>7</v>
      </c>
      <c r="B15">
        <f t="shared" si="1"/>
        <v>0.6569865987187891</v>
      </c>
      <c r="C15">
        <f>+Sheet1!$A$51+B15*(Sheet1!$A$40-Sheet1!$A$51)</f>
        <v>3.2849329935939453</v>
      </c>
      <c r="D15">
        <f>+Sheet1!$A$51+B15*(Sheet1!$A$45-Sheet1!$A$51)</f>
        <v>1.5603776630637347</v>
      </c>
    </row>
    <row r="16" spans="1:4" ht="12.75">
      <c r="A16">
        <f t="shared" si="0"/>
        <v>7.5</v>
      </c>
      <c r="B16">
        <f t="shared" si="1"/>
        <v>0.9379999767747389</v>
      </c>
      <c r="C16">
        <f>+Sheet1!$A$51+B16*(Sheet1!$A$40-Sheet1!$A$51)</f>
        <v>4.6899998838736945</v>
      </c>
      <c r="D16">
        <f>+Sheet1!$A$51+B16*(Sheet1!$A$45-Sheet1!$A$51)</f>
        <v>2.2277991888539055</v>
      </c>
    </row>
    <row r="17" spans="1:4" ht="12.75">
      <c r="A17">
        <f t="shared" si="0"/>
        <v>8</v>
      </c>
      <c r="B17">
        <f t="shared" si="1"/>
        <v>0.9893582466233818</v>
      </c>
      <c r="C17">
        <f>+Sheet1!$A$51+B17*(Sheet1!$A$40-Sheet1!$A$51)</f>
        <v>4.946791233116909</v>
      </c>
      <c r="D17">
        <f>+Sheet1!$A$51+B17*(Sheet1!$A$45-Sheet1!$A$51)</f>
        <v>2.3497777759996743</v>
      </c>
    </row>
    <row r="18" spans="1:4" ht="12.75">
      <c r="A18">
        <f t="shared" si="0"/>
        <v>8.5</v>
      </c>
      <c r="B18">
        <f t="shared" si="1"/>
        <v>0.7984871126234903</v>
      </c>
      <c r="C18">
        <f>+Sheet1!$A$51+B18*(Sheet1!$A$40-Sheet1!$A$51)</f>
        <v>3.9924355631174513</v>
      </c>
      <c r="D18">
        <f>+Sheet1!$A$51+B18*(Sheet1!$A$45-Sheet1!$A$51)</f>
        <v>1.8964488122158074</v>
      </c>
    </row>
    <row r="19" spans="1:4" ht="12.75">
      <c r="A19">
        <f t="shared" si="0"/>
        <v>9</v>
      </c>
      <c r="B19">
        <f t="shared" si="1"/>
        <v>0.4121184852417566</v>
      </c>
      <c r="C19">
        <f>+Sheet1!$A$51+B19*(Sheet1!$A$40-Sheet1!$A$51)</f>
        <v>2.060592426208783</v>
      </c>
      <c r="D19">
        <f>+Sheet1!$A$51+B19*(Sheet1!$A$45-Sheet1!$A$51)</f>
        <v>0.9788030382369314</v>
      </c>
    </row>
    <row r="20" spans="1:4" ht="12.75">
      <c r="A20">
        <f t="shared" si="0"/>
        <v>9.5</v>
      </c>
      <c r="B20">
        <f t="shared" si="1"/>
        <v>-0.0751511204618093</v>
      </c>
      <c r="C20">
        <f>+Sheet1!$A$51+B20*(Sheet1!$A$40-Sheet1!$A$51)</f>
        <v>-0.3757556023090465</v>
      </c>
      <c r="D20">
        <f>+Sheet1!$A$51+B20*(Sheet1!$A$45-Sheet1!$A$51)</f>
        <v>-0.17848785645171425</v>
      </c>
    </row>
    <row r="21" spans="1:4" ht="12.75">
      <c r="A21">
        <f t="shared" si="0"/>
        <v>10</v>
      </c>
      <c r="B21">
        <f t="shared" si="1"/>
        <v>-0.5440211108893698</v>
      </c>
      <c r="C21">
        <f>+Sheet1!$A$51+B21*(Sheet1!$A$40-Sheet1!$A$51)</f>
        <v>-2.7201055544468487</v>
      </c>
      <c r="D21">
        <f>+Sheet1!$A$51+B21*(Sheet1!$A$45-Sheet1!$A$51)</f>
        <v>-1.2920786988993642</v>
      </c>
    </row>
    <row r="22" spans="1:4" ht="12.75">
      <c r="A22">
        <f t="shared" si="0"/>
        <v>10.5</v>
      </c>
      <c r="B22">
        <f t="shared" si="1"/>
        <v>-0.87969575997167</v>
      </c>
      <c r="C22">
        <f>+Sheet1!$A$51+B22*(Sheet1!$A$40-Sheet1!$A$51)</f>
        <v>-4.39847879985835</v>
      </c>
      <c r="D22">
        <f>+Sheet1!$A$51+B22*(Sheet1!$A$45-Sheet1!$A$51)</f>
        <v>-2.089323613036453</v>
      </c>
    </row>
    <row r="23" spans="1:4" ht="12.75">
      <c r="A23">
        <f t="shared" si="0"/>
        <v>11</v>
      </c>
      <c r="B23">
        <f t="shared" si="1"/>
        <v>-0.9999902065507035</v>
      </c>
      <c r="C23">
        <f>+Sheet1!$A$51+B23*(Sheet1!$A$40-Sheet1!$A$51)</f>
        <v>-4.9999510327535175</v>
      </c>
      <c r="D23">
        <f>+Sheet1!$A$51+B23*(Sheet1!$A$45-Sheet1!$A$51)</f>
        <v>-2.375029238993796</v>
      </c>
    </row>
    <row r="24" spans="1:4" ht="12.75">
      <c r="A24">
        <f t="shared" si="0"/>
        <v>11.5</v>
      </c>
      <c r="B24">
        <f t="shared" si="1"/>
        <v>-0.8754521746884285</v>
      </c>
      <c r="C24">
        <f>+Sheet1!$A$51+B24*(Sheet1!$A$40-Sheet1!$A$51)</f>
        <v>-4.377260873442142</v>
      </c>
      <c r="D24">
        <f>+Sheet1!$A$51+B24*(Sheet1!$A$45-Sheet1!$A$51)</f>
        <v>-2.0792448752049824</v>
      </c>
    </row>
    <row r="25" spans="1:4" ht="12.75">
      <c r="A25">
        <f t="shared" si="0"/>
        <v>12</v>
      </c>
      <c r="B25">
        <f t="shared" si="1"/>
        <v>-0.5365729180004349</v>
      </c>
      <c r="C25">
        <f>+Sheet1!$A$51+B25*(Sheet1!$A$40-Sheet1!$A$51)</f>
        <v>-2.6828645900021746</v>
      </c>
      <c r="D25">
        <f>+Sheet1!$A$51+B25*(Sheet1!$A$45-Sheet1!$A$51)</f>
        <v>-1.2743888497658378</v>
      </c>
    </row>
    <row r="26" spans="1:4" ht="12.75">
      <c r="A26">
        <f t="shared" si="0"/>
        <v>12.5</v>
      </c>
      <c r="B26">
        <f t="shared" si="1"/>
        <v>-0.06632189735120068</v>
      </c>
      <c r="C26">
        <f>+Sheet1!$A$51+B26*(Sheet1!$A$40-Sheet1!$A$51)</f>
        <v>-0.33160948675600344</v>
      </c>
      <c r="D26">
        <f>+Sheet1!$A$51+B26*(Sheet1!$A$45-Sheet1!$A$51)</f>
        <v>-0.15751798803907596</v>
      </c>
    </row>
    <row r="27" spans="1:4" ht="12.75">
      <c r="A27">
        <f t="shared" si="0"/>
        <v>13</v>
      </c>
      <c r="B27">
        <f t="shared" si="1"/>
        <v>0.4201670368266409</v>
      </c>
      <c r="C27">
        <f>+Sheet1!$A$51+B27*(Sheet1!$A$40-Sheet1!$A$51)</f>
        <v>2.1008351841332047</v>
      </c>
      <c r="D27">
        <f>+Sheet1!$A$51+B27*(Sheet1!$A$45-Sheet1!$A$51)</f>
        <v>0.997918770791539</v>
      </c>
    </row>
    <row r="28" spans="1:4" ht="12.75">
      <c r="A28">
        <f t="shared" si="0"/>
        <v>13.5</v>
      </c>
      <c r="B28">
        <f t="shared" si="1"/>
        <v>0.803784426551621</v>
      </c>
      <c r="C28">
        <f>+Sheet1!$A$51+B28*(Sheet1!$A$40-Sheet1!$A$51)</f>
        <v>4.018922132758105</v>
      </c>
      <c r="D28">
        <f>+Sheet1!$A$51+B28*(Sheet1!$A$45-Sheet1!$A$51)</f>
        <v>1.909030210898537</v>
      </c>
    </row>
    <row r="29" spans="1:4" ht="12.75">
      <c r="A29">
        <f t="shared" si="0"/>
        <v>14</v>
      </c>
      <c r="B29">
        <f>SIN(A29)</f>
        <v>0.9906073556948704</v>
      </c>
      <c r="C29">
        <f>+Sheet1!$A$51+B29*(Sheet1!$A$40-Sheet1!$A$51)</f>
        <v>4.953036778474352</v>
      </c>
      <c r="D29">
        <f>+Sheet1!$A$51+B29*(Sheet1!$A$45-Sheet1!$A$51)</f>
        <v>2.3527444756213742</v>
      </c>
    </row>
    <row r="30" spans="1:4" ht="12.75">
      <c r="A30">
        <f t="shared" si="0"/>
        <v>14.5</v>
      </c>
      <c r="B30">
        <f t="shared" si="1"/>
        <v>0.934895055524683</v>
      </c>
      <c r="C30">
        <f>+Sheet1!$A$51+B30*(Sheet1!$A$40-Sheet1!$A$51)</f>
        <v>4.674475277623415</v>
      </c>
      <c r="D30">
        <f>+Sheet1!$A$51+B30*(Sheet1!$A$45-Sheet1!$A$51)</f>
        <v>2.220424837879917</v>
      </c>
    </row>
    <row r="31" spans="1:4" ht="12.75">
      <c r="A31">
        <f t="shared" si="0"/>
        <v>15</v>
      </c>
      <c r="B31">
        <f t="shared" si="1"/>
        <v>0.6502878401571168</v>
      </c>
      <c r="C31">
        <f>+Sheet1!$A$51+B31*(Sheet1!$A$40-Sheet1!$A$51)</f>
        <v>3.251439200785584</v>
      </c>
      <c r="D31">
        <f>+Sheet1!$A$51+B31*(Sheet1!$A$45-Sheet1!$A$51)</f>
        <v>1.544467759801972</v>
      </c>
    </row>
    <row r="32" spans="1:4" ht="12.75">
      <c r="A32">
        <f t="shared" si="0"/>
        <v>15.5</v>
      </c>
      <c r="B32">
        <f t="shared" si="1"/>
        <v>0.2064674819377966</v>
      </c>
      <c r="C32">
        <f>+Sheet1!$A$51+B32*(Sheet1!$A$40-Sheet1!$A$51)</f>
        <v>1.032337409688983</v>
      </c>
      <c r="D32">
        <f>+Sheet1!$A$51+B32*(Sheet1!$A$45-Sheet1!$A$51)</f>
        <v>0.4903711089282821</v>
      </c>
    </row>
    <row r="33" spans="1:4" ht="12.75">
      <c r="A33">
        <f t="shared" si="0"/>
        <v>16</v>
      </c>
      <c r="B33">
        <f t="shared" si="1"/>
        <v>-0.2879033166650653</v>
      </c>
      <c r="C33">
        <f>+Sheet1!$A$51+B33*(Sheet1!$A$40-Sheet1!$A$51)</f>
        <v>-1.4395165833253265</v>
      </c>
      <c r="D33">
        <f>+Sheet1!$A$51+B33*(Sheet1!$A$45-Sheet1!$A$51)</f>
        <v>-0.6837854917013626</v>
      </c>
    </row>
    <row r="34" spans="1:4" ht="12.75">
      <c r="A34">
        <f aca="true" t="shared" si="2" ref="A34:A55">+A33+$I$11</f>
        <v>16.5</v>
      </c>
      <c r="B34">
        <f t="shared" si="1"/>
        <v>-0.711785342369123</v>
      </c>
      <c r="C34">
        <f>+Sheet1!$A$51+B34*(Sheet1!$A$40-Sheet1!$A$51)</f>
        <v>-3.5589267118456154</v>
      </c>
      <c r="D34">
        <f>+Sheet1!$A$51+B34*(Sheet1!$A$45-Sheet1!$A$51)</f>
        <v>-1.690527556109782</v>
      </c>
    </row>
    <row r="35" spans="1:4" ht="12.75">
      <c r="A35">
        <f t="shared" si="2"/>
        <v>17</v>
      </c>
      <c r="B35">
        <f t="shared" si="1"/>
        <v>-0.9613974918795568</v>
      </c>
      <c r="C35">
        <f>+Sheet1!$A$51+B35*(Sheet1!$A$40-Sheet1!$A$51)</f>
        <v>-4.806987459397784</v>
      </c>
      <c r="D35">
        <f>+Sheet1!$A$51+B35*(Sheet1!$A$45-Sheet1!$A$51)</f>
        <v>-2.283369515572824</v>
      </c>
    </row>
    <row r="36" spans="1:4" ht="12.75">
      <c r="A36">
        <f t="shared" si="2"/>
        <v>17.5</v>
      </c>
      <c r="B36">
        <f t="shared" si="1"/>
        <v>-0.9756260054681576</v>
      </c>
      <c r="C36">
        <f>+Sheet1!$A$51+B36*(Sheet1!$A$40-Sheet1!$A$51)</f>
        <v>-4.878130027340788</v>
      </c>
      <c r="D36">
        <f>+Sheet1!$A$51+B36*(Sheet1!$A$45-Sheet1!$A$51)</f>
        <v>-2.3171629823277744</v>
      </c>
    </row>
    <row r="37" spans="1:4" ht="12.75">
      <c r="A37">
        <f t="shared" si="2"/>
        <v>18</v>
      </c>
      <c r="B37">
        <f t="shared" si="1"/>
        <v>-0.750987246771676</v>
      </c>
      <c r="C37">
        <f>+Sheet1!$A$51+B37*(Sheet1!$A$40-Sheet1!$A$51)</f>
        <v>-3.7549362338583805</v>
      </c>
      <c r="D37">
        <f>+Sheet1!$A$51+B37*(Sheet1!$A$45-Sheet1!$A$51)</f>
        <v>-1.7836341371246653</v>
      </c>
    </row>
    <row r="38" spans="1:4" ht="12.75">
      <c r="A38">
        <f t="shared" si="2"/>
        <v>18.5</v>
      </c>
      <c r="B38">
        <f t="shared" si="1"/>
        <v>-0.34248061846961253</v>
      </c>
      <c r="C38">
        <f>+Sheet1!$A$51+B38*(Sheet1!$A$40-Sheet1!$A$51)</f>
        <v>-1.7124030923480626</v>
      </c>
      <c r="D38">
        <f>+Sheet1!$A$51+B38*(Sheet1!$A$45-Sheet1!$A$51)</f>
        <v>-0.813409448738202</v>
      </c>
    </row>
    <row r="39" spans="1:4" ht="12.75">
      <c r="A39">
        <f t="shared" si="2"/>
        <v>19</v>
      </c>
      <c r="B39">
        <f t="shared" si="1"/>
        <v>0.14987720966295234</v>
      </c>
      <c r="C39">
        <f>+Sheet1!$A$51+B39*(Sheet1!$A$40-Sheet1!$A$51)</f>
        <v>0.7493860483147617</v>
      </c>
      <c r="D39">
        <f>+Sheet1!$A$51+B39*(Sheet1!$A$45-Sheet1!$A$51)</f>
        <v>0.3559662413456512</v>
      </c>
    </row>
    <row r="40" spans="1:4" ht="12.75">
      <c r="A40">
        <f t="shared" si="2"/>
        <v>19.5</v>
      </c>
      <c r="B40">
        <f t="shared" si="1"/>
        <v>0.605539869719601</v>
      </c>
      <c r="C40">
        <f>+Sheet1!$A$51+B40*(Sheet1!$A$40-Sheet1!$A$51)</f>
        <v>3.0276993485980053</v>
      </c>
      <c r="D40">
        <f>+Sheet1!$A$51+B40*(Sheet1!$A$45-Sheet1!$A$51)</f>
        <v>1.4381889807914086</v>
      </c>
    </row>
    <row r="41" spans="1:4" ht="12.75">
      <c r="A41">
        <f t="shared" si="2"/>
        <v>20</v>
      </c>
      <c r="B41">
        <f t="shared" si="1"/>
        <v>0.9129452507276277</v>
      </c>
      <c r="C41">
        <f>+Sheet1!$A$51+B41*(Sheet1!$A$40-Sheet1!$A$51)</f>
        <v>4.564726253638138</v>
      </c>
      <c r="D41">
        <f>+Sheet1!$A$51+B41*(Sheet1!$A$45-Sheet1!$A$51)</f>
        <v>2.1682928991452055</v>
      </c>
    </row>
    <row r="42" spans="1:4" ht="12.75">
      <c r="A42">
        <f t="shared" si="2"/>
        <v>20.5</v>
      </c>
      <c r="B42">
        <f t="shared" si="1"/>
        <v>0.9968297942787993</v>
      </c>
      <c r="C42">
        <f>+Sheet1!$A$51+B42*(Sheet1!$A$40-Sheet1!$A$51)</f>
        <v>4.984148971393997</v>
      </c>
      <c r="D42">
        <f>+Sheet1!$A$51+B42*(Sheet1!$A$45-Sheet1!$A$51)</f>
        <v>2.3675230939296976</v>
      </c>
    </row>
    <row r="43" spans="1:4" ht="12.75">
      <c r="A43">
        <f t="shared" si="2"/>
        <v>21</v>
      </c>
      <c r="B43">
        <f t="shared" si="1"/>
        <v>0.8366556385360561</v>
      </c>
      <c r="C43">
        <f>+Sheet1!$A$51+B43*(Sheet1!$A$40-Sheet1!$A$51)</f>
        <v>4.18327819268028</v>
      </c>
      <c r="D43">
        <f>+Sheet1!$A$51+B43*(Sheet1!$A$45-Sheet1!$A$51)</f>
        <v>1.9871010650656855</v>
      </c>
    </row>
    <row r="44" spans="1:4" ht="12.75">
      <c r="A44">
        <f t="shared" si="2"/>
        <v>21.5</v>
      </c>
      <c r="B44">
        <f t="shared" si="1"/>
        <v>0.47163900309419615</v>
      </c>
      <c r="C44">
        <f>+Sheet1!$A$51+B44*(Sheet1!$A$40-Sheet1!$A$51)</f>
        <v>2.3581950154709808</v>
      </c>
      <c r="D44">
        <f>+Sheet1!$A$51+B44*(Sheet1!$A$45-Sheet1!$A$51)</f>
        <v>1.1201673929011673</v>
      </c>
    </row>
    <row r="45" spans="1:4" ht="12.75">
      <c r="A45">
        <f t="shared" si="2"/>
        <v>22</v>
      </c>
      <c r="B45">
        <f t="shared" si="1"/>
        <v>-0.008851309290403876</v>
      </c>
      <c r="C45">
        <f>+Sheet1!$A$51+B45*(Sheet1!$A$40-Sheet1!$A$51)</f>
        <v>-0.04425654645201938</v>
      </c>
      <c r="D45">
        <f>+Sheet1!$A$51+B45*(Sheet1!$A$45-Sheet1!$A$51)</f>
        <v>-0.021022324249153262</v>
      </c>
    </row>
    <row r="46" spans="1:4" ht="12.75">
      <c r="A46">
        <f t="shared" si="2"/>
        <v>22.5</v>
      </c>
      <c r="B46">
        <f t="shared" si="1"/>
        <v>-0.4871745124605095</v>
      </c>
      <c r="C46">
        <f>+Sheet1!$A$51+B46*(Sheet1!$A$40-Sheet1!$A$51)</f>
        <v>-2.4358725623025475</v>
      </c>
      <c r="D46">
        <f>+Sheet1!$A$51+B46*(Sheet1!$A$45-Sheet1!$A$51)</f>
        <v>-1.1570650432440912</v>
      </c>
    </row>
    <row r="47" spans="1:4" ht="12.75">
      <c r="A47">
        <f t="shared" si="2"/>
        <v>23</v>
      </c>
      <c r="B47">
        <f t="shared" si="1"/>
        <v>-0.8462204041751706</v>
      </c>
      <c r="C47">
        <f>+Sheet1!$A$51+B47*(Sheet1!$A$40-Sheet1!$A$51)</f>
        <v>-4.231102020875853</v>
      </c>
      <c r="D47">
        <f>+Sheet1!$A$51+B47*(Sheet1!$A$45-Sheet1!$A$51)</f>
        <v>-2.0098178855987356</v>
      </c>
    </row>
    <row r="48" spans="1:4" ht="12.75">
      <c r="A48">
        <f t="shared" si="2"/>
        <v>23.5</v>
      </c>
      <c r="B48">
        <f t="shared" si="1"/>
        <v>-0.9980820279793963</v>
      </c>
      <c r="C48">
        <f>+Sheet1!$A$51+B48*(Sheet1!$A$40-Sheet1!$A$51)</f>
        <v>-4.990410139896982</v>
      </c>
      <c r="D48">
        <f>+Sheet1!$A$51+B48*(Sheet1!$A$45-Sheet1!$A$51)</f>
        <v>-2.37049721470957</v>
      </c>
    </row>
    <row r="49" spans="1:4" ht="12.75">
      <c r="A49">
        <f t="shared" si="2"/>
        <v>24</v>
      </c>
      <c r="B49">
        <f t="shared" si="1"/>
        <v>-0.9055783620066239</v>
      </c>
      <c r="C49">
        <f>+Sheet1!$A$51+B49*(Sheet1!$A$40-Sheet1!$A$51)</f>
        <v>-4.527891810033119</v>
      </c>
      <c r="D49">
        <f>+Sheet1!$A$51+B49*(Sheet1!$A$45-Sheet1!$A$51)</f>
        <v>-2.150796151678899</v>
      </c>
    </row>
    <row r="50" spans="1:4" ht="12.75">
      <c r="A50">
        <f t="shared" si="2"/>
        <v>24.5</v>
      </c>
      <c r="B50">
        <f t="shared" si="1"/>
        <v>-0.5913575298651244</v>
      </c>
      <c r="C50">
        <f>+Sheet1!$A$51+B50*(Sheet1!$A$40-Sheet1!$A$51)</f>
        <v>-2.956787649325622</v>
      </c>
      <c r="D50">
        <f>+Sheet1!$A$51+B50*(Sheet1!$A$45-Sheet1!$A$51)</f>
        <v>-1.4045051790790752</v>
      </c>
    </row>
    <row r="51" spans="1:4" ht="12.75">
      <c r="A51">
        <f t="shared" si="2"/>
        <v>25</v>
      </c>
      <c r="B51">
        <f t="shared" si="1"/>
        <v>-0.13235175009777303</v>
      </c>
      <c r="C51">
        <f>+Sheet1!$A$51+B51*(Sheet1!$A$40-Sheet1!$A$51)</f>
        <v>-0.6617587504888651</v>
      </c>
      <c r="D51">
        <f>+Sheet1!$A$51+B51*(Sheet1!$A$45-Sheet1!$A$51)</f>
        <v>-0.3143423548101245</v>
      </c>
    </row>
    <row r="52" spans="1:4" ht="12.75">
      <c r="A52">
        <f t="shared" si="2"/>
        <v>25.5</v>
      </c>
      <c r="B52">
        <f t="shared" si="1"/>
        <v>0.3590583540221683</v>
      </c>
      <c r="C52">
        <f>+Sheet1!$A$51+B52*(Sheet1!$A$40-Sheet1!$A$51)</f>
        <v>1.7952917701108415</v>
      </c>
      <c r="D52">
        <f>+Sheet1!$A$51+B52*(Sheet1!$A$45-Sheet1!$A$51)</f>
        <v>0.8527824409892322</v>
      </c>
    </row>
    <row r="53" spans="1:4" ht="12.75">
      <c r="A53">
        <f t="shared" si="2"/>
        <v>26</v>
      </c>
      <c r="B53">
        <f t="shared" si="1"/>
        <v>0.7625584504796027</v>
      </c>
      <c r="C53">
        <f>+Sheet1!$A$51+B53*(Sheet1!$A$40-Sheet1!$A$51)</f>
        <v>3.8127922523980136</v>
      </c>
      <c r="D53">
        <f>+Sheet1!$A$51+B53*(Sheet1!$A$45-Sheet1!$A$51)</f>
        <v>1.8111163534070363</v>
      </c>
    </row>
    <row r="54" spans="1:4" ht="12.75">
      <c r="A54">
        <f t="shared" si="2"/>
        <v>26.5</v>
      </c>
      <c r="B54">
        <f t="shared" si="1"/>
        <v>0.979357643103917</v>
      </c>
      <c r="C54">
        <f>+Sheet1!$A$51+B54*(Sheet1!$A$40-Sheet1!$A$51)</f>
        <v>4.896788215519585</v>
      </c>
      <c r="D54">
        <f>+Sheet1!$A$51+B54*(Sheet1!$A$45-Sheet1!$A$51)</f>
        <v>2.326025817619761</v>
      </c>
    </row>
    <row r="55" spans="1:4" ht="12.75">
      <c r="A55">
        <f t="shared" si="2"/>
        <v>27</v>
      </c>
      <c r="B55">
        <f t="shared" si="1"/>
        <v>0.956375928404503</v>
      </c>
      <c r="C55">
        <f>+Sheet1!$A$51+B55*(Sheet1!$A$40-Sheet1!$A$51)</f>
        <v>4.781879642022515</v>
      </c>
      <c r="D55">
        <f>+Sheet1!$A$51+B55*(Sheet1!$A$45-Sheet1!$A$51)</f>
        <v>2.271443038692761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2005-11-11T08:47:32Z</dcterms:created>
  <dcterms:modified xsi:type="dcterms:W3CDTF">2016-01-13T19:52:14Z</dcterms:modified>
  <cp:category/>
  <cp:version/>
  <cp:contentType/>
  <cp:contentStatus/>
</cp:coreProperties>
</file>