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20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<sst xmlns="http://schemas.openxmlformats.org/spreadsheetml/2006/main" count="12" uniqueCount="12">
  <si>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Voltage (amplitude)</t>
  </si>
  <si>
    <t>time</t>
  </si>
  <si>
    <t>volts</t>
  </si>
  <si>
    <t>current</t>
  </si>
  <si>
    <t>power</t>
  </si>
  <si>
    <t>Resistance R</t>
  </si>
  <si>
    <t>Peak voltage</t>
  </si>
  <si>
    <t>Root Mean Square (RMS) Voltage</t>
  </si>
  <si>
    <t>Peak current</t>
  </si>
  <si>
    <t>RMS Current</t>
  </si>
  <si>
    <t>Peak Power</t>
  </si>
  <si>
    <t>RMS Power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</si>
</sst>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&quot;Ohms&quot;"/>
    <numFmt numFmtId="165" formatCode="0&quot; Ohms&quot;"/>
    <numFmt numFmtId="166" formatCode="0&quot;V&quot;"/>
    <numFmt numFmtId="167" formatCode="0&quot; Amps&quot;"/>
    <numFmt numFmtId="168" formatCode="0.00&quot; Amps&quot;"/>
    <numFmt numFmtId="169" formatCode="0.000&quot; Amps&quot;"/>
    <numFmt numFmtId="170" formatCode="0.00&quot;V&quot;"/>
    <numFmt numFmtId="171" formatCode="0.00&quot; Watts&quot;"/>
    <numFmt numFmtId="172" formatCode="0&quot;Ω&quot;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48"/>
      <name val="Arial"/>
      <family val="0"/>
    </font>
    <font>
      <sz val="10"/>
      <color indexed="9"/>
      <name val="Arial"/>
      <family val="0"/>
    </font>
    <font>
      <sz val="18"/>
      <color indexed="8"/>
      <name val="Verdana"/>
      <family val="0"/>
    </font>
    <font>
      <sz val="1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6" fontId="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66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Voltage V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Sheet2!$B$2:$B$102</c:f>
              <c:numCache>
                <c:ptCount val="101"/>
                <c:pt idx="0">
                  <c:v>0</c:v>
                </c:pt>
                <c:pt idx="1">
                  <c:v>5.091504248988236</c:v>
                </c:pt>
                <c:pt idx="2">
                  <c:v>10.132135870548122</c:v>
                </c:pt>
                <c:pt idx="3">
                  <c:v>15.07153053972832</c:v>
                </c:pt>
                <c:pt idx="4">
                  <c:v>19.860335457741176</c:v>
                </c:pt>
                <c:pt idx="5">
                  <c:v>24.450702468814352</c:v>
                </c:pt>
                <c:pt idx="6">
                  <c:v>28.796766143146804</c:v>
                </c:pt>
                <c:pt idx="7">
                  <c:v>32.855102049122245</c:v>
                </c:pt>
                <c:pt idx="8">
                  <c:v>36.58516063587566</c:v>
                </c:pt>
                <c:pt idx="9">
                  <c:v>39.94967239100165</c:v>
                </c:pt>
                <c:pt idx="10">
                  <c:v>42.91502022520272</c:v>
                </c:pt>
                <c:pt idx="11">
                  <c:v>45.4515753631332</c:v>
                </c:pt>
                <c:pt idx="12">
                  <c:v>47.53399338432854</c:v>
                </c:pt>
                <c:pt idx="13">
                  <c:v>49.14146745627684</c:v>
                </c:pt>
                <c:pt idx="14">
                  <c:v>50.25793622941147</c:v>
                </c:pt>
                <c:pt idx="15">
                  <c:v>50.87224431680678</c:v>
                </c:pt>
                <c:pt idx="16">
                  <c:v>50.97825375511676</c:v>
                </c:pt>
                <c:pt idx="17">
                  <c:v>50.5749053330759</c:v>
                </c:pt>
                <c:pt idx="18">
                  <c:v>49.666229174787944</c:v>
                </c:pt>
                <c:pt idx="19">
                  <c:v>48.26130447205813</c:v>
                </c:pt>
                <c:pt idx="20">
                  <c:v>46.374168768109755</c:v>
                </c:pt>
                <c:pt idx="21">
                  <c:v>44.023677699092545</c:v>
                </c:pt>
                <c:pt idx="22">
                  <c:v>41.233316594799085</c:v>
                </c:pt>
                <c:pt idx="23">
                  <c:v>38.03096582101271</c:v>
                </c:pt>
                <c:pt idx="24">
                  <c:v>34.44862220810867</c:v>
                </c:pt>
                <c:pt idx="25">
                  <c:v>30.522079349301745</c:v>
                </c:pt>
                <c:pt idx="26">
                  <c:v>26.290569962894633</c:v>
                </c:pt>
                <c:pt idx="27">
                  <c:v>21.796373891925278</c:v>
                </c:pt>
                <c:pt idx="28">
                  <c:v>17.084395657951095</c:v>
                </c:pt>
                <c:pt idx="29">
                  <c:v>12.201715789913036</c:v>
                </c:pt>
                <c:pt idx="30">
                  <c:v>7.197120411053161</c:v>
                </c:pt>
                <c:pt idx="31">
                  <c:v>2.1206137840977473</c:v>
                </c:pt>
                <c:pt idx="32">
                  <c:v>-2.9770813148066524</c:v>
                </c:pt>
                <c:pt idx="33">
                  <c:v>-8.045030401305748</c:v>
                </c:pt>
                <c:pt idx="34">
                  <c:v>-13.032596203368481</c:v>
                </c:pt>
                <c:pt idx="35">
                  <c:v>-17.889944612170698</c:v>
                </c:pt>
                <c:pt idx="36">
                  <c:v>-22.568542608037557</c:v>
                </c:pt>
                <c:pt idx="37">
                  <c:v>-27.021643186333236</c:v>
                </c:pt>
                <c:pt idx="38">
                  <c:v>-31.204752438078756</c:v>
                </c:pt>
                <c:pt idx="39">
                  <c:v>-35.07607411838274</c:v>
                </c:pt>
                <c:pt idx="40">
                  <c:v>-38.5969272607044</c:v>
                </c:pt>
                <c:pt idx="41">
                  <c:v>-41.73213266428498</c:v>
                </c:pt>
                <c:pt idx="42">
                  <c:v>-44.45036439309302</c:v>
                </c:pt>
                <c:pt idx="43">
                  <c:v>-46.72446277422222</c:v>
                </c:pt>
                <c:pt idx="44">
                  <c:v>-48.53170576836531</c:v>
                </c:pt>
                <c:pt idx="45">
                  <c:v>-49.85403600091995</c:v>
                </c:pt>
                <c:pt idx="46">
                  <c:v>-50.67824118530668</c:v>
                </c:pt>
                <c:pt idx="47">
                  <c:v>-50.99608613576914</c:v>
                </c:pt>
                <c:pt idx="48">
                  <c:v>-50.80439505062788</c:v>
                </c:pt>
                <c:pt idx="49">
                  <c:v>-50.10508324384097</c:v>
                </c:pt>
                <c:pt idx="50">
                  <c:v>-48.90513800782009</c:v>
                </c:pt>
                <c:pt idx="51">
                  <c:v>-47.21654879871439</c:v>
                </c:pt>
                <c:pt idx="52">
                  <c:v>-45.05618744172788</c:v>
                </c:pt>
                <c:pt idx="53">
                  <c:v>-42.445639553419035</c:v>
                </c:pt>
                <c:pt idx="54">
                  <c:v>-39.410988865355456</c:v>
                </c:pt>
                <c:pt idx="55">
                  <c:v>-35.98255660409012</c:v>
                </c:pt>
                <c:pt idx="56">
                  <c:v>-32.19459853148854</c:v>
                </c:pt>
                <c:pt idx="57">
                  <c:v>-28.08496267247971</c:v>
                </c:pt>
                <c:pt idx="58">
                  <c:v>-23.694711150101828</c:v>
                </c:pt>
                <c:pt idx="59">
                  <c:v>-19.067709906342287</c:v>
                </c:pt>
                <c:pt idx="60">
                  <c:v>-14.25019040814548</c:v>
                </c:pt>
                <c:pt idx="61">
                  <c:v>-9.290287717877158</c:v>
                </c:pt>
                <c:pt idx="62">
                  <c:v>-4.237559543692632</c:v>
                </c:pt>
                <c:pt idx="63">
                  <c:v>0.8575089247015183</c:v>
                </c:pt>
                <c:pt idx="64">
                  <c:v>5.944009447374816</c:v>
                </c:pt>
                <c:pt idx="65">
                  <c:v>10.971119392478238</c:v>
                </c:pt>
                <c:pt idx="66">
                  <c:v>15.888609539181925</c:v>
                </c:pt>
                <c:pt idx="67">
                  <c:v>20.64734595144614</c:v>
                </c:pt>
                <c:pt idx="68">
                  <c:v>25.19978090806866</c:v>
                </c:pt>
                <c:pt idx="69">
                  <c:v>29.500427983797838</c:v>
                </c:pt>
                <c:pt idx="70">
                  <c:v>33.506316534657905</c:v>
                </c:pt>
                <c:pt idx="71">
                  <c:v>37.17742104641936</c:v>
                </c:pt>
                <c:pt idx="72">
                  <c:v>40.47706105630651</c:v>
                </c:pt>
                <c:pt idx="73">
                  <c:v>43.37226765205652</c:v>
                </c:pt>
                <c:pt idx="74">
                  <c:v>45.83411288639274</c:v>
                </c:pt>
                <c:pt idx="75">
                  <c:v>47.83799881551149</c:v>
                </c:pt>
                <c:pt idx="76">
                  <c:v>49.363903273605665</c:v>
                </c:pt>
                <c:pt idx="77">
                  <c:v>50.396579927726926</c:v>
                </c:pt>
                <c:pt idx="78">
                  <c:v>50.92571061410482</c:v>
                </c:pt>
                <c:pt idx="79">
                  <c:v>50.9460084338284</c:v>
                </c:pt>
                <c:pt idx="80">
                  <c:v>50.45727057779256</c:v>
                </c:pt>
                <c:pt idx="81">
                  <c:v>49.46438035309956</c:v>
                </c:pt>
                <c:pt idx="82">
                  <c:v>47.977258390668645</c:v>
                </c:pt>
                <c:pt idx="83">
                  <c:v>46.01076352157128</c:v>
                </c:pt>
                <c:pt idx="84">
                  <c:v>43.58454431250268</c:v>
                </c:pt>
                <c:pt idx="85">
                  <c:v>40.72284274379844</c:v>
                </c:pt>
                <c:pt idx="86">
                  <c:v>37.45425199158027</c:v>
                </c:pt>
                <c:pt idx="87">
                  <c:v>33.811430734191894</c:v>
                </c:pt>
                <c:pt idx="88">
                  <c:v>29.83077683748051</c:v>
                </c:pt>
                <c:pt idx="89">
                  <c:v>25.552063679352823</c:v>
                </c:pt>
                <c:pt idx="90">
                  <c:v>21.018042747330327</c:v>
                </c:pt>
                <c:pt idx="91">
                  <c:v>16.274016479817732</c:v>
                </c:pt>
                <c:pt idx="92">
                  <c:v>11.367385619113426</c:v>
                </c:pt>
                <c:pt idx="93">
                  <c:v>6.347175598861046</c:v>
                </c:pt>
                <c:pt idx="94">
                  <c:v>1.2635466981221517</c:v>
                </c:pt>
                <c:pt idx="95">
                  <c:v>-3.8327071435513713</c:v>
                </c:pt>
                <c:pt idx="96">
                  <c:v>-8.89066584237107</c:v>
                </c:pt>
                <c:pt idx="97">
                  <c:v>-13.859791946957193</c:v>
                </c:pt>
                <c:pt idx="98">
                  <c:v>-18.69043559184742</c:v>
                </c:pt>
                <c:pt idx="99">
                  <c:v>-23.334330582540503</c:v>
                </c:pt>
                <c:pt idx="100">
                  <c:v>-27.745076655357025</c:v>
                </c:pt>
              </c:numCache>
            </c:numRef>
          </c:val>
          <c:smooth val="0"/>
        </c:ser>
        <c:marker val="1"/>
        <c:axId val="95028"/>
        <c:axId val="855253"/>
      </c:lineChart>
      <c:catAx>
        <c:axId val="95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5253"/>
        <c:crossesAt val="0"/>
        <c:auto val="1"/>
        <c:lblOffset val="100"/>
        <c:noMultiLvlLbl val="0"/>
      </c:catAx>
      <c:valAx>
        <c:axId val="855253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028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Current I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Sheet2!$C$2:$C$102</c:f>
              <c:numCache>
                <c:ptCount val="101"/>
                <c:pt idx="0">
                  <c:v>0</c:v>
                </c:pt>
                <c:pt idx="1">
                  <c:v>0.07378991665200342</c:v>
                </c:pt>
                <c:pt idx="2">
                  <c:v>0.14684254884852352</c:v>
                </c:pt>
                <c:pt idx="3">
                  <c:v>0.2184279788366423</c:v>
                </c:pt>
                <c:pt idx="4">
                  <c:v>0.2878309486629156</c:v>
                </c:pt>
                <c:pt idx="5">
                  <c:v>0.35435800679441093</c:v>
                </c:pt>
                <c:pt idx="6">
                  <c:v>0.4173444368572001</c:v>
                </c:pt>
                <c:pt idx="7">
                  <c:v>0.4761608992626412</c:v>
                </c:pt>
                <c:pt idx="8">
                  <c:v>0.5302197193605168</c:v>
                </c:pt>
                <c:pt idx="9">
                  <c:v>0.5789807592898789</c:v>
                </c:pt>
                <c:pt idx="10">
                  <c:v>0.6219568148580104</c:v>
                </c:pt>
                <c:pt idx="11">
                  <c:v>0.6587184835236696</c:v>
                </c:pt>
                <c:pt idx="12">
                  <c:v>0.6888984548453412</c:v>
                </c:pt>
                <c:pt idx="13">
                  <c:v>0.7121951805257514</c:v>
                </c:pt>
                <c:pt idx="14">
                  <c:v>0.7283758873827749</c:v>
                </c:pt>
                <c:pt idx="15">
                  <c:v>0.7372789031421272</c:v>
                </c:pt>
                <c:pt idx="16">
                  <c:v>0.7388152718132864</c:v>
                </c:pt>
                <c:pt idx="17">
                  <c:v>0.7329696425083463</c:v>
                </c:pt>
                <c:pt idx="18">
                  <c:v>0.7198004228230137</c:v>
                </c:pt>
                <c:pt idx="19">
                  <c:v>0.6994391952472192</c:v>
                </c:pt>
                <c:pt idx="20">
                  <c:v>0.6720894024363733</c:v>
                </c:pt>
                <c:pt idx="21">
                  <c:v>0.6380243144796021</c:v>
                </c:pt>
                <c:pt idx="22">
                  <c:v>0.5975842984753491</c:v>
                </c:pt>
                <c:pt idx="23">
                  <c:v>0.5511734176958363</c:v>
                </c:pt>
                <c:pt idx="24">
                  <c:v>0.49925539432041544</c:v>
                </c:pt>
                <c:pt idx="25">
                  <c:v>0.4423489760768369</c:v>
                </c:pt>
                <c:pt idx="26">
                  <c:v>0.3810227530854295</c:v>
                </c:pt>
                <c:pt idx="27">
                  <c:v>0.31588947669456924</c:v>
                </c:pt>
                <c:pt idx="28">
                  <c:v>0.247599937071755</c:v>
                </c:pt>
                <c:pt idx="29">
                  <c:v>0.17683646072337733</c:v>
                </c:pt>
                <c:pt idx="30">
                  <c:v>0.10430609291381393</c:v>
                </c:pt>
                <c:pt idx="31">
                  <c:v>0.030733533102865904</c:v>
                </c:pt>
                <c:pt idx="32">
                  <c:v>-0.04314610601169062</c:v>
                </c:pt>
                <c:pt idx="33">
                  <c:v>-0.11659464349718476</c:v>
                </c:pt>
                <c:pt idx="34">
                  <c:v>-0.18887820584592002</c:v>
                </c:pt>
                <c:pt idx="35">
                  <c:v>-0.2592745595966768</c:v>
                </c:pt>
                <c:pt idx="36">
                  <c:v>-0.3270803276527182</c:v>
                </c:pt>
                <c:pt idx="37">
                  <c:v>-0.3916180171932353</c:v>
                </c:pt>
                <c:pt idx="38">
                  <c:v>-0.4522427889576631</c:v>
                </c:pt>
                <c:pt idx="39">
                  <c:v>-0.5083489002664165</c:v>
                </c:pt>
                <c:pt idx="40">
                  <c:v>-0.559375757401513</c:v>
                </c:pt>
                <c:pt idx="41">
                  <c:v>-0.6048135168736954</c:v>
                </c:pt>
                <c:pt idx="42">
                  <c:v>-0.6442081796100437</c:v>
                </c:pt>
                <c:pt idx="43">
                  <c:v>-0.6771661271626408</c:v>
                </c:pt>
                <c:pt idx="44">
                  <c:v>-0.70335805461399</c:v>
                </c:pt>
                <c:pt idx="45">
                  <c:v>-0.7225222608828978</c:v>
                </c:pt>
                <c:pt idx="46">
                  <c:v>-0.7344672635551693</c:v>
                </c:pt>
                <c:pt idx="47">
                  <c:v>-0.7390737121125962</c:v>
                </c:pt>
                <c:pt idx="48">
                  <c:v>-0.7362955804438823</c:v>
                </c:pt>
                <c:pt idx="49">
                  <c:v>-0.726160626722333</c:v>
                </c:pt>
                <c:pt idx="50">
                  <c:v>-0.7087701160553637</c:v>
                </c:pt>
                <c:pt idx="51">
                  <c:v>-0.6842978086770202</c:v>
                </c:pt>
                <c:pt idx="52">
                  <c:v>-0.6529882237931577</c:v>
                </c:pt>
                <c:pt idx="53">
                  <c:v>-0.6151541964263628</c:v>
                </c:pt>
                <c:pt idx="54">
                  <c:v>-0.5711737516718182</c:v>
                </c:pt>
                <c:pt idx="55">
                  <c:v>-0.521486327595509</c:v>
                </c:pt>
                <c:pt idx="56">
                  <c:v>-0.46658838451432666</c:v>
                </c:pt>
                <c:pt idx="57">
                  <c:v>-0.4070284445286914</c:v>
                </c:pt>
                <c:pt idx="58">
                  <c:v>-0.343401610871041</c:v>
                </c:pt>
                <c:pt idx="59">
                  <c:v>-0.27634362183104766</c:v>
                </c:pt>
                <c:pt idx="60">
                  <c:v>-0.20652449866877506</c:v>
                </c:pt>
                <c:pt idx="61">
                  <c:v>-0.1346418509837269</c:v>
                </c:pt>
                <c:pt idx="62">
                  <c:v>-0.06141390643032801</c:v>
                </c:pt>
                <c:pt idx="63">
                  <c:v>0.012427665575384323</c:v>
                </c:pt>
                <c:pt idx="64">
                  <c:v>0.08614506445470747</c:v>
                </c:pt>
                <c:pt idx="65">
                  <c:v>0.15900173032577156</c:v>
                </c:pt>
                <c:pt idx="66">
                  <c:v>0.2302697034664047</c:v>
                </c:pt>
                <c:pt idx="67">
                  <c:v>0.29923689784704555</c:v>
                </c:pt>
                <c:pt idx="68">
                  <c:v>0.3652142160589661</c:v>
                </c:pt>
                <c:pt idx="69">
                  <c:v>0.4275424345477948</c:v>
                </c:pt>
                <c:pt idx="70">
                  <c:v>0.485598790357361</c:v>
                </c:pt>
                <c:pt idx="71">
                  <c:v>0.5388032035712951</c:v>
                </c:pt>
                <c:pt idx="72">
                  <c:v>0.5866240732798045</c:v>
                </c:pt>
                <c:pt idx="73">
                  <c:v>0.6285835891602395</c:v>
                </c:pt>
                <c:pt idx="74">
                  <c:v>0.6642625055998947</c:v>
                </c:pt>
                <c:pt idx="75">
                  <c:v>0.6933043306595869</c:v>
                </c:pt>
                <c:pt idx="76">
                  <c:v>0.7154188880232705</c:v>
                </c:pt>
                <c:pt idx="77">
                  <c:v>0.7303852163438684</c:v>
                </c:pt>
                <c:pt idx="78">
                  <c:v>0.7380537770160119</c:v>
                </c:pt>
                <c:pt idx="79">
                  <c:v>0.7383479483163536</c:v>
                </c:pt>
                <c:pt idx="80">
                  <c:v>0.731264790982501</c:v>
                </c:pt>
                <c:pt idx="81">
                  <c:v>0.716875077581153</c:v>
                </c:pt>
                <c:pt idx="82">
                  <c:v>0.6953225853720093</c:v>
                </c:pt>
                <c:pt idx="83">
                  <c:v>0.6668226597329171</c:v>
                </c:pt>
                <c:pt idx="84">
                  <c:v>0.6316600625000388</c:v>
                </c:pt>
                <c:pt idx="85">
                  <c:v>0.5901861267217164</c:v>
                </c:pt>
                <c:pt idx="86">
                  <c:v>0.5428152462547865</c:v>
                </c:pt>
                <c:pt idx="87">
                  <c:v>0.4900207352781434</c:v>
                </c:pt>
                <c:pt idx="88">
                  <c:v>0.43233009909392045</c:v>
                </c:pt>
                <c:pt idx="89">
                  <c:v>0.3703197634688815</c:v>
                </c:pt>
                <c:pt idx="90">
                  <c:v>0.3046093151787004</c:v>
                </c:pt>
                <c:pt idx="91">
                  <c:v>0.23585531130170626</c:v>
                </c:pt>
                <c:pt idx="92">
                  <c:v>0.16474471911758587</c:v>
                </c:pt>
                <c:pt idx="93">
                  <c:v>0.09198805215740646</c:v>
                </c:pt>
                <c:pt idx="94">
                  <c:v>0.01831227098727756</c:v>
                </c:pt>
                <c:pt idx="95">
                  <c:v>-0.05554648034132422</c:v>
                </c:pt>
                <c:pt idx="96">
                  <c:v>-0.1288502295995807</c:v>
                </c:pt>
                <c:pt idx="97">
                  <c:v>-0.20086654995590134</c:v>
                </c:pt>
                <c:pt idx="98">
                  <c:v>-0.27087587814271624</c:v>
                </c:pt>
                <c:pt idx="99">
                  <c:v>-0.3381787040947899</c:v>
                </c:pt>
                <c:pt idx="100">
                  <c:v>-0.4021025602225656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6639"/>
        <c:crossesAt val="0"/>
        <c:auto val="1"/>
        <c:lblOffset val="100"/>
        <c:noMultiLvlLbl val="0"/>
      </c:catAx>
      <c:valAx>
        <c:axId val="2166639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Power P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Sheet2!$D$3:$D$102</c:f>
              <c:numCache>
                <c:ptCount val="100"/>
                <c:pt idx="0">
                  <c:v>0.3757016741661632</c:v>
                </c:pt>
                <c:pt idx="1">
                  <c:v>1.48782865651084</c:v>
                </c:pt>
                <c:pt idx="2">
                  <c:v>3.292043953767586</c:v>
                </c:pt>
                <c:pt idx="3">
                  <c:v>5.716419195565383</c:v>
                </c:pt>
                <c:pt idx="4">
                  <c:v>8.664302191572236</c:v>
                </c:pt>
                <c:pt idx="5">
                  <c:v>12.018170149320088</c:v>
                </c:pt>
                <c:pt idx="6">
                  <c:v>15.644314937075894</c:v>
                </c:pt>
                <c:pt idx="7">
                  <c:v>19.398173605113417</c:v>
                </c:pt>
                <c:pt idx="8">
                  <c:v>23.13009165432405</c:v>
                </c:pt>
                <c:pt idx="9">
                  <c:v>26.691289288834177</c:v>
                </c:pt>
                <c:pt idx="10">
                  <c:v>29.939792796964888</c:v>
                </c:pt>
                <c:pt idx="11">
                  <c:v>32.7460945950926</c:v>
                </c:pt>
                <c:pt idx="12">
                  <c:v>34.998316286323416</c:v>
                </c:pt>
                <c:pt idx="13">
                  <c:v>36.60666889912449</c:v>
                </c:pt>
                <c:pt idx="14">
                  <c:v>37.507032490273616</c:v>
                </c:pt>
                <c:pt idx="15">
                  <c:v>37.663512404653275</c:v>
                </c:pt>
                <c:pt idx="16">
                  <c:v>37.069870281878096</c:v>
                </c:pt>
                <c:pt idx="17">
                  <c:v>35.74977276003706</c:v>
                </c:pt>
                <c:pt idx="18">
                  <c:v>33.75584796151736</c:v>
                </c:pt>
                <c:pt idx="19">
                  <c:v>31.16758737584241</c:v>
                </c:pt>
                <c:pt idx="20">
                  <c:v>28.088176784834467</c:v>
                </c:pt>
                <c:pt idx="21">
                  <c:v>24.64038257111498</c:v>
                </c:pt>
                <c:pt idx="22">
                  <c:v>20.961657409841113</c:v>
                </c:pt>
                <c:pt idx="23">
                  <c:v>17.198660464304314</c:v>
                </c:pt>
                <c:pt idx="24">
                  <c:v>13.501410547899594</c:v>
                </c:pt>
                <c:pt idx="25">
                  <c:v>10.017305347447211</c:v>
                </c:pt>
                <c:pt idx="26">
                  <c:v>6.885245142559447</c:v>
                </c:pt>
                <c:pt idx="27">
                  <c:v>4.230095289817656</c:v>
                </c:pt>
                <c:pt idx="28">
                  <c:v>2.15770823504077</c:v>
                </c:pt>
                <c:pt idx="29">
                  <c:v>0.7507035103072177</c:v>
                </c:pt>
                <c:pt idx="30">
                  <c:v>0.06517395393196183</c:v>
                </c:pt>
                <c:pt idx="31">
                  <c:v>0.1284494660140711</c:v>
                </c:pt>
                <c:pt idx="32">
                  <c:v>0.9380074515642569</c:v>
                </c:pt>
                <c:pt idx="33">
                  <c:v>2.4615733884065873</c:v>
                </c:pt>
                <c:pt idx="34">
                  <c:v>4.638407510529499</c:v>
                </c:pt>
                <c:pt idx="35">
                  <c:v>7.381726310881256</c:v>
                </c:pt>
                <c:pt idx="36">
                  <c:v>10.582162325934918</c:v>
                </c:pt>
                <c:pt idx="37">
                  <c:v>14.112124271330174</c:v>
                </c:pt>
                <c:pt idx="38">
                  <c:v>17.830883703743186</c:v>
                </c:pt>
                <c:pt idx="39">
                  <c:v>21.590185419827627</c:v>
                </c:pt>
                <c:pt idx="40">
                  <c:v>25.240157923325818</c:v>
                </c:pt>
                <c:pt idx="41">
                  <c:v>28.63528832867756</c:v>
                </c:pt>
                <c:pt idx="42">
                  <c:v>31.64022350057504</c:v>
                </c:pt>
                <c:pt idx="43">
                  <c:v>34.135166156335984</c:v>
                </c:pt>
                <c:pt idx="44">
                  <c:v>36.02065080552207</c:v>
                </c:pt>
                <c:pt idx="45">
                  <c:v>37.22150912516108</c:v>
                </c:pt>
                <c:pt idx="46">
                  <c:v>37.689866683576604</c:v>
                </c:pt>
                <c:pt idx="47">
                  <c:v>37.40705154290236</c:v>
                </c:pt>
                <c:pt idx="48">
                  <c:v>36.38433865032223</c:v>
                </c:pt>
                <c:pt idx="49">
                  <c:v>34.66250034150622</c:v>
                </c:pt>
                <c:pt idx="50">
                  <c:v>32.31018087625184</c:v>
                </c:pt>
                <c:pt idx="51">
                  <c:v>29.421159808465465</c:v>
                </c:pt>
                <c:pt idx="52">
                  <c:v>26.11061329128653</c:v>
                </c:pt>
                <c:pt idx="53">
                  <c:v>22.51052236732133</c:v>
                </c:pt>
                <c:pt idx="54">
                  <c:v>18.764411300964486</c:v>
                </c:pt>
                <c:pt idx="55">
                  <c:v>15.02162571889455</c:v>
                </c:pt>
                <c:pt idx="56">
                  <c:v>11.431378671225776</c:v>
                </c:pt>
                <c:pt idx="57">
                  <c:v>8.136801978068984</c:v>
                </c:pt>
                <c:pt idx="58">
                  <c:v>5.269240015542374</c:v>
                </c:pt>
                <c:pt idx="59">
                  <c:v>2.9430134299768325</c:v>
                </c:pt>
                <c:pt idx="60">
                  <c:v>1.2508615345063647</c:v>
                </c:pt>
                <c:pt idx="61">
                  <c:v>0.26024508530928275</c:v>
                </c:pt>
                <c:pt idx="62">
                  <c:v>0.010656834144097887</c:v>
                </c:pt>
                <c:pt idx="63">
                  <c:v>0.5120470769634937</c:v>
                </c:pt>
                <c:pt idx="64">
                  <c:v>1.7444269670146677</c:v>
                </c:pt>
                <c:pt idx="65">
                  <c:v>3.658665407080911</c:v>
                </c:pt>
                <c:pt idx="66">
                  <c:v>6.178447751285498</c:v>
                </c:pt>
                <c:pt idx="67">
                  <c:v>9.203318229197997</c:v>
                </c:pt>
                <c:pt idx="68">
                  <c:v>12.61268480039482</c:v>
                </c:pt>
                <c:pt idx="69">
                  <c:v>16.27062677856072</c:v>
                </c:pt>
                <c:pt idx="70">
                  <c:v>20.031313560329643</c:v>
                </c:pt>
                <c:pt idx="71">
                  <c:v>23.74481843124587</c:v>
                </c:pt>
                <c:pt idx="72">
                  <c:v>27.26309567074824</c:v>
                </c:pt>
                <c:pt idx="73">
                  <c:v>30.445882667863664</c:v>
                </c:pt>
                <c:pt idx="74">
                  <c:v>33.1662917488823</c:v>
                </c:pt>
                <c:pt idx="75">
                  <c:v>35.31586878849125</c:v>
                </c:pt>
                <c:pt idx="76">
                  <c:v>36.808916933503895</c:v>
                </c:pt>
                <c:pt idx="77">
                  <c:v>37.585913065964476</c:v>
                </c:pt>
                <c:pt idx="78">
                  <c:v>37.615880802024854</c:v>
                </c:pt>
                <c:pt idx="79">
                  <c:v>36.897625422616976</c:v>
                </c:pt>
                <c:pt idx="80">
                  <c:v>35.4597815031319</c:v>
                </c:pt>
                <c:pt idx="81">
                  <c:v>33.35967134326065</c:v>
                </c:pt>
                <c:pt idx="82">
                  <c:v>30.681019707796438</c:v>
                </c:pt>
                <c:pt idx="83">
                  <c:v>27.530615984471154</c:v>
                </c:pt>
                <c:pt idx="84">
                  <c:v>24.034056828059956</c:v>
                </c:pt>
                <c:pt idx="85">
                  <c:v>20.330739018098473</c:v>
                </c:pt>
                <c:pt idx="86">
                  <c:v>16.568302149174727</c:v>
                </c:pt>
                <c:pt idx="87">
                  <c:v>12.896742706196575</c:v>
                </c:pt>
                <c:pt idx="88">
                  <c:v>9.462434177879736</c:v>
                </c:pt>
                <c:pt idx="89">
                  <c:v>6.402291607660942</c:v>
                </c:pt>
                <c:pt idx="90">
                  <c:v>3.838313222976509</c:v>
                </c:pt>
                <c:pt idx="91">
                  <c:v>1.8727167509221263</c:v>
                </c:pt>
                <c:pt idx="92">
                  <c:v>0.5838643200402476</c:v>
                </c:pt>
                <c:pt idx="93">
                  <c:v>0.023138409541092635</c:v>
                </c:pt>
                <c:pt idx="94">
                  <c:v>0.21289339200332916</c:v>
                </c:pt>
                <c:pt idx="95">
                  <c:v>1.1455643350826619</c:v>
                </c:pt>
                <c:pt idx="96">
                  <c:v>2.783968591491876</c:v>
                </c:pt>
                <c:pt idx="97">
                  <c:v>5.062788153811549</c:v>
                </c:pt>
                <c:pt idx="98">
                  <c:v>7.891173677322971</c:v>
                </c:pt>
                <c:pt idx="99">
                  <c:v>11.156366356690397</c:v>
                </c:pt>
              </c:numCache>
            </c:numRef>
          </c:val>
          <c:smooth val="0"/>
        </c:ser>
        <c:marker val="1"/>
        <c:axId val="19499752"/>
        <c:axId val="41280041"/>
      </c:lineChart>
      <c:cat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0041"/>
        <c:crossesAt val="0"/>
        <c:auto val="1"/>
        <c:lblOffset val="100"/>
        <c:noMultiLvlLbl val="0"/>
      </c:catAx>
      <c:valAx>
        <c:axId val="4128004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between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28575</xdr:rowOff>
    </xdr:from>
    <xdr:to>
      <xdr:col>13</xdr:col>
      <xdr:colOff>571500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5324475" y="28575"/>
        <a:ext cx="48291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47625</xdr:rowOff>
    </xdr:from>
    <xdr:to>
      <xdr:col>13</xdr:col>
      <xdr:colOff>590550</xdr:colOff>
      <xdr:row>35</xdr:row>
      <xdr:rowOff>28575</xdr:rowOff>
    </xdr:to>
    <xdr:graphicFrame>
      <xdr:nvGraphicFramePr>
        <xdr:cNvPr id="2" name="Chart 22"/>
        <xdr:cNvGraphicFramePr/>
      </xdr:nvGraphicFramePr>
      <xdr:xfrm>
        <a:off x="5334000" y="2933700"/>
        <a:ext cx="48387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13</xdr:col>
      <xdr:colOff>590550</xdr:colOff>
      <xdr:row>52</xdr:row>
      <xdr:rowOff>28575</xdr:rowOff>
    </xdr:to>
    <xdr:graphicFrame>
      <xdr:nvGraphicFramePr>
        <xdr:cNvPr id="3" name="Chart 23"/>
        <xdr:cNvGraphicFramePr/>
      </xdr:nvGraphicFramePr>
      <xdr:xfrm>
        <a:off x="5334000" y="5695950"/>
        <a:ext cx="48387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85725</xdr:colOff>
      <xdr:row>0</xdr:row>
      <xdr:rowOff>19050</xdr:rowOff>
    </xdr:from>
    <xdr:to>
      <xdr:col>4</xdr:col>
      <xdr:colOff>466725</xdr:colOff>
      <xdr:row>0</xdr:row>
      <xdr:rowOff>171450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62275" y="19050"/>
          <a:ext cx="1600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38100</xdr:rowOff>
    </xdr:from>
    <xdr:to>
      <xdr:col>4</xdr:col>
      <xdr:colOff>466725</xdr:colOff>
      <xdr:row>1</xdr:row>
      <xdr:rowOff>190500</xdr:rowOff>
    </xdr:to>
    <xdr:pic>
      <xdr:nvPicPr>
        <xdr:cNvPr id="5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266700"/>
          <a:ext cx="1600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</xdr:row>
      <xdr:rowOff>9525</xdr:rowOff>
    </xdr:from>
    <xdr:to>
      <xdr:col>3</xdr:col>
      <xdr:colOff>361950</xdr:colOff>
      <xdr:row>27</xdr:row>
      <xdr:rowOff>142875</xdr:rowOff>
    </xdr:to>
    <xdr:grpSp>
      <xdr:nvGrpSpPr>
        <xdr:cNvPr id="6" name="Group 66"/>
        <xdr:cNvGrpSpPr>
          <a:grpSpLocks/>
        </xdr:cNvGrpSpPr>
      </xdr:nvGrpSpPr>
      <xdr:grpSpPr>
        <a:xfrm>
          <a:off x="352425" y="1762125"/>
          <a:ext cx="3495675" cy="2886075"/>
          <a:chOff x="217" y="1298"/>
          <a:chExt cx="2203" cy="1814"/>
        </a:xfrm>
        <a:solidFill>
          <a:srgbClr val="FFFFFF"/>
        </a:solidFill>
      </xdr:grpSpPr>
      <xdr:sp>
        <xdr:nvSpPr>
          <xdr:cNvPr id="7" name="AutoShape 67"/>
          <xdr:cNvSpPr>
            <a:spLocks/>
          </xdr:cNvSpPr>
        </xdr:nvSpPr>
        <xdr:spPr>
          <a:xfrm rot="16200000">
            <a:off x="2017" y="2069"/>
            <a:ext cx="181" cy="545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68"/>
          <xdr:cNvGrpSpPr>
            <a:grpSpLocks/>
          </xdr:cNvGrpSpPr>
        </xdr:nvGrpSpPr>
        <xdr:grpSpPr>
          <a:xfrm>
            <a:off x="520" y="2115"/>
            <a:ext cx="453" cy="454"/>
            <a:chOff x="1066" y="2160"/>
            <a:chExt cx="453" cy="454"/>
          </a:xfrm>
          <a:solidFill>
            <a:srgbClr val="FFFFFF"/>
          </a:solidFill>
        </xdr:grpSpPr>
        <xdr:sp>
          <xdr:nvSpPr>
            <xdr:cNvPr id="9" name="AutoShape 69"/>
            <xdr:cNvSpPr>
              <a:spLocks/>
            </xdr:cNvSpPr>
          </xdr:nvSpPr>
          <xdr:spPr>
            <a:xfrm>
              <a:off x="1066" y="2160"/>
              <a:ext cx="453" cy="454"/>
            </a:xfrm>
            <a:prstGeom prst="ellips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" name="Group 70"/>
            <xdr:cNvGrpSpPr>
              <a:grpSpLocks/>
            </xdr:cNvGrpSpPr>
          </xdr:nvGrpSpPr>
          <xdr:grpSpPr>
            <a:xfrm>
              <a:off x="1156" y="2296"/>
              <a:ext cx="273" cy="227"/>
              <a:chOff x="2424" y="1979"/>
              <a:chExt cx="901" cy="453"/>
            </a:xfrm>
            <a:solidFill>
              <a:srgbClr val="FFFFFF"/>
            </a:solidFill>
          </xdr:grpSpPr>
          <xdr:grpSp>
            <xdr:nvGrpSpPr>
              <xdr:cNvPr id="11" name="Group 71"/>
              <xdr:cNvGrpSpPr>
                <a:grpSpLocks/>
              </xdr:cNvGrpSpPr>
            </xdr:nvGrpSpPr>
            <xdr:grpSpPr>
              <a:xfrm>
                <a:off x="2424" y="1979"/>
                <a:ext cx="675" cy="453"/>
                <a:chOff x="2424" y="1979"/>
                <a:chExt cx="675" cy="453"/>
              </a:xfrm>
              <a:solidFill>
                <a:srgbClr val="FFFFFF"/>
              </a:solidFill>
            </xdr:grpSpPr>
            <xdr:sp>
              <xdr:nvSpPr>
                <xdr:cNvPr id="12" name="AutoShape 72"/>
                <xdr:cNvSpPr>
                  <a:spLocks/>
                </xdr:cNvSpPr>
              </xdr:nvSpPr>
              <xdr:spPr>
                <a:xfrm>
                  <a:off x="2424" y="2207"/>
                  <a:ext cx="227" cy="225"/>
                </a:xfrm>
                <a:custGeom>
                  <a:pathLst>
                    <a:path h="309" w="157">
                      <a:moveTo>
                        <a:pt x="0" y="0"/>
                      </a:moveTo>
                      <a:lnTo>
                        <a:pt x="10" y="23"/>
                      </a:lnTo>
                      <a:lnTo>
                        <a:pt x="18" y="52"/>
                      </a:lnTo>
                      <a:lnTo>
                        <a:pt x="26" y="76"/>
                      </a:lnTo>
                      <a:lnTo>
                        <a:pt x="34" y="104"/>
                      </a:lnTo>
                      <a:lnTo>
                        <a:pt x="44" y="130"/>
                      </a:lnTo>
                      <a:lnTo>
                        <a:pt x="52" y="153"/>
                      </a:lnTo>
                      <a:lnTo>
                        <a:pt x="60" y="176"/>
                      </a:lnTo>
                      <a:lnTo>
                        <a:pt x="70" y="198"/>
                      </a:lnTo>
                      <a:lnTo>
                        <a:pt x="78" y="216"/>
                      </a:lnTo>
                      <a:lnTo>
                        <a:pt x="87" y="235"/>
                      </a:lnTo>
                      <a:lnTo>
                        <a:pt x="95" y="252"/>
                      </a:lnTo>
                      <a:lnTo>
                        <a:pt x="104" y="266"/>
                      </a:lnTo>
                      <a:lnTo>
                        <a:pt x="112" y="278"/>
                      </a:lnTo>
                      <a:lnTo>
                        <a:pt x="121" y="289"/>
                      </a:lnTo>
                      <a:lnTo>
                        <a:pt x="130" y="297"/>
                      </a:lnTo>
                      <a:lnTo>
                        <a:pt x="138" y="303"/>
                      </a:lnTo>
                      <a:lnTo>
                        <a:pt x="148" y="307"/>
                      </a:lnTo>
                      <a:lnTo>
                        <a:pt x="156" y="308"/>
                      </a:lnTo>
                    </a:path>
                  </a:pathLst>
                </a:custGeom>
                <a:noFill/>
                <a:ln w="3144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AutoShape 73"/>
                <xdr:cNvSpPr>
                  <a:spLocks/>
                </xdr:cNvSpPr>
              </xdr:nvSpPr>
              <xdr:spPr>
                <a:xfrm>
                  <a:off x="2649" y="2207"/>
                  <a:ext cx="226" cy="225"/>
                </a:xfrm>
                <a:custGeom>
                  <a:pathLst>
                    <a:path h="309" w="155">
                      <a:moveTo>
                        <a:pt x="154" y="0"/>
                      </a:moveTo>
                      <a:lnTo>
                        <a:pt x="146" y="23"/>
                      </a:lnTo>
                      <a:lnTo>
                        <a:pt x="136" y="52"/>
                      </a:lnTo>
                      <a:lnTo>
                        <a:pt x="128" y="76"/>
                      </a:lnTo>
                      <a:lnTo>
                        <a:pt x="120" y="104"/>
                      </a:lnTo>
                      <a:lnTo>
                        <a:pt x="112" y="130"/>
                      </a:lnTo>
                      <a:lnTo>
                        <a:pt x="102" y="153"/>
                      </a:lnTo>
                      <a:lnTo>
                        <a:pt x="94" y="176"/>
                      </a:lnTo>
                      <a:lnTo>
                        <a:pt x="85" y="198"/>
                      </a:lnTo>
                      <a:lnTo>
                        <a:pt x="77" y="216"/>
                      </a:lnTo>
                      <a:lnTo>
                        <a:pt x="69" y="235"/>
                      </a:lnTo>
                      <a:lnTo>
                        <a:pt x="60" y="252"/>
                      </a:lnTo>
                      <a:lnTo>
                        <a:pt x="51" y="266"/>
                      </a:lnTo>
                      <a:lnTo>
                        <a:pt x="42" y="278"/>
                      </a:lnTo>
                      <a:lnTo>
                        <a:pt x="34" y="289"/>
                      </a:lnTo>
                      <a:lnTo>
                        <a:pt x="25" y="297"/>
                      </a:lnTo>
                      <a:lnTo>
                        <a:pt x="16" y="303"/>
                      </a:lnTo>
                      <a:lnTo>
                        <a:pt x="8" y="307"/>
                      </a:lnTo>
                      <a:lnTo>
                        <a:pt x="0" y="308"/>
                      </a:lnTo>
                    </a:path>
                  </a:pathLst>
                </a:custGeom>
                <a:noFill/>
                <a:ln w="3144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AutoShape 74"/>
                <xdr:cNvSpPr>
                  <a:spLocks/>
                </xdr:cNvSpPr>
              </xdr:nvSpPr>
              <xdr:spPr>
                <a:xfrm>
                  <a:off x="2873" y="1979"/>
                  <a:ext cx="226" cy="228"/>
                </a:xfrm>
                <a:custGeom>
                  <a:pathLst>
                    <a:path h="313" w="156">
                      <a:moveTo>
                        <a:pt x="0" y="312"/>
                      </a:moveTo>
                      <a:lnTo>
                        <a:pt x="9" y="284"/>
                      </a:lnTo>
                      <a:lnTo>
                        <a:pt x="17" y="256"/>
                      </a:lnTo>
                      <a:lnTo>
                        <a:pt x="25" y="232"/>
                      </a:lnTo>
                      <a:lnTo>
                        <a:pt x="34" y="205"/>
                      </a:lnTo>
                      <a:lnTo>
                        <a:pt x="44" y="180"/>
                      </a:lnTo>
                      <a:lnTo>
                        <a:pt x="52" y="155"/>
                      </a:lnTo>
                      <a:lnTo>
                        <a:pt x="60" y="132"/>
                      </a:lnTo>
                      <a:lnTo>
                        <a:pt x="70" y="113"/>
                      </a:lnTo>
                      <a:lnTo>
                        <a:pt x="78" y="92"/>
                      </a:lnTo>
                      <a:lnTo>
                        <a:pt x="86" y="73"/>
                      </a:lnTo>
                      <a:lnTo>
                        <a:pt x="94" y="58"/>
                      </a:lnTo>
                      <a:lnTo>
                        <a:pt x="103" y="43"/>
                      </a:lnTo>
                      <a:lnTo>
                        <a:pt x="112" y="30"/>
                      </a:lnTo>
                      <a:lnTo>
                        <a:pt x="120" y="19"/>
                      </a:lnTo>
                      <a:lnTo>
                        <a:pt x="129" y="12"/>
                      </a:lnTo>
                      <a:lnTo>
                        <a:pt x="138" y="6"/>
                      </a:lnTo>
                      <a:lnTo>
                        <a:pt x="147" y="3"/>
                      </a:lnTo>
                      <a:lnTo>
                        <a:pt x="155" y="0"/>
                      </a:lnTo>
                    </a:path>
                  </a:pathLst>
                </a:custGeom>
                <a:noFill/>
                <a:ln w="31448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AutoShape 75"/>
              <xdr:cNvSpPr>
                <a:spLocks/>
              </xdr:cNvSpPr>
            </xdr:nvSpPr>
            <xdr:spPr>
              <a:xfrm>
                <a:off x="3099" y="1979"/>
                <a:ext cx="226" cy="228"/>
              </a:xfrm>
              <a:custGeom>
                <a:pathLst>
                  <a:path h="313" w="155">
                    <a:moveTo>
                      <a:pt x="154" y="312"/>
                    </a:moveTo>
                    <a:lnTo>
                      <a:pt x="147" y="284"/>
                    </a:lnTo>
                    <a:lnTo>
                      <a:pt x="138" y="256"/>
                    </a:lnTo>
                    <a:lnTo>
                      <a:pt x="129" y="232"/>
                    </a:lnTo>
                    <a:lnTo>
                      <a:pt x="120" y="205"/>
                    </a:lnTo>
                    <a:lnTo>
                      <a:pt x="112" y="180"/>
                    </a:lnTo>
                    <a:lnTo>
                      <a:pt x="103" y="155"/>
                    </a:lnTo>
                    <a:lnTo>
                      <a:pt x="95" y="132"/>
                    </a:lnTo>
                    <a:lnTo>
                      <a:pt x="86" y="113"/>
                    </a:lnTo>
                    <a:lnTo>
                      <a:pt x="77" y="92"/>
                    </a:lnTo>
                    <a:lnTo>
                      <a:pt x="69" y="73"/>
                    </a:lnTo>
                    <a:lnTo>
                      <a:pt x="61" y="58"/>
                    </a:lnTo>
                    <a:lnTo>
                      <a:pt x="51" y="43"/>
                    </a:lnTo>
                    <a:lnTo>
                      <a:pt x="43" y="30"/>
                    </a:lnTo>
                    <a:lnTo>
                      <a:pt x="35" y="19"/>
                    </a:lnTo>
                    <a:lnTo>
                      <a:pt x="25" y="12"/>
                    </a:lnTo>
                    <a:lnTo>
                      <a:pt x="17" y="6"/>
                    </a:lnTo>
                    <a:lnTo>
                      <a:pt x="9" y="3"/>
                    </a:lnTo>
                    <a:lnTo>
                      <a:pt x="0" y="0"/>
                    </a:lnTo>
                  </a:path>
                </a:pathLst>
              </a:custGeom>
              <a:noFill/>
              <a:ln w="31448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6" name="AutoShape 76"/>
          <xdr:cNvSpPr>
            <a:spLocks/>
          </xdr:cNvSpPr>
        </xdr:nvSpPr>
        <xdr:spPr>
          <a:xfrm>
            <a:off x="747" y="1571"/>
            <a:ext cx="1361" cy="544"/>
          </a:xfrm>
          <a:custGeom>
            <a:pathLst>
              <a:path h="544" w="1361">
                <a:moveTo>
                  <a:pt x="0" y="544"/>
                </a:moveTo>
                <a:lnTo>
                  <a:pt x="0" y="0"/>
                </a:lnTo>
                <a:lnTo>
                  <a:pt x="1361" y="0"/>
                </a:lnTo>
                <a:lnTo>
                  <a:pt x="1361" y="498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77"/>
          <xdr:cNvSpPr>
            <a:spLocks/>
          </xdr:cNvSpPr>
        </xdr:nvSpPr>
        <xdr:spPr>
          <a:xfrm flipV="1">
            <a:off x="747" y="2568"/>
            <a:ext cx="1361" cy="544"/>
          </a:xfrm>
          <a:custGeom>
            <a:pathLst>
              <a:path h="544" w="1361">
                <a:moveTo>
                  <a:pt x="0" y="544"/>
                </a:moveTo>
                <a:lnTo>
                  <a:pt x="0" y="0"/>
                </a:lnTo>
                <a:lnTo>
                  <a:pt x="1361" y="0"/>
                </a:lnTo>
                <a:lnTo>
                  <a:pt x="1361" y="498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78"/>
          <xdr:cNvSpPr>
            <a:spLocks/>
          </xdr:cNvSpPr>
        </xdr:nvSpPr>
        <xdr:spPr>
          <a:xfrm flipV="1">
            <a:off x="430" y="1843"/>
            <a:ext cx="0" cy="8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80"/>
          <xdr:cNvSpPr>
            <a:spLocks/>
          </xdr:cNvSpPr>
        </xdr:nvSpPr>
        <xdr:spPr>
          <a:xfrm flipH="1" flipV="1">
            <a:off x="1927" y="1933"/>
            <a:ext cx="0" cy="8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2"/>
          <xdr:cNvSpPr>
            <a:spLocks/>
          </xdr:cNvSpPr>
        </xdr:nvSpPr>
        <xdr:spPr>
          <a:xfrm>
            <a:off x="1201" y="1571"/>
            <a:ext cx="45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4"/>
  <sheetViews>
    <sheetView showGridLines="0" tabSelected="1" workbookViewId="0" topLeftCell="A1">
      <selection activeCell="E6" sqref="E6"/>
    </sheetView>
  </sheetViews>
  <sheetFormatPr defaultColWidth="9.140625" defaultRowHeight="12.75"/>
  <cols>
    <col min="1" max="1" width="29.140625" style="0" customWidth="1"/>
    <col min="2" max="2" width="14.00390625" style="0" customWidth="1"/>
  </cols>
  <sheetData>
    <row r="1" spans="1:21" ht="18">
      <c r="A1" s="1" t="s">
        <v>0</v>
      </c>
      <c r="B1" s="2">
        <f>+O1</f>
        <v>51</v>
      </c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4">
        <v>51</v>
      </c>
      <c r="P1" s="5"/>
      <c r="Q1" s="3"/>
      <c r="R1" s="3"/>
      <c r="S1" s="3"/>
      <c r="T1" s="3"/>
      <c r="U1" s="3"/>
    </row>
    <row r="2" spans="1:21" ht="18">
      <c r="A2" s="1" t="s">
        <v>5</v>
      </c>
      <c r="B2" s="6">
        <f>+O2</f>
        <v>69</v>
      </c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4">
        <v>69</v>
      </c>
      <c r="P2" s="5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  <c r="P3" s="5"/>
      <c r="Q3" s="3"/>
      <c r="R3" s="3"/>
      <c r="S3" s="3"/>
      <c r="T3" s="3"/>
      <c r="U3" s="3"/>
    </row>
    <row r="4" spans="1:21" ht="12.75">
      <c r="A4" s="7" t="s">
        <v>6</v>
      </c>
      <c r="B4" s="8">
        <f>+B1</f>
        <v>51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3"/>
      <c r="R4" s="3"/>
      <c r="S4" s="3"/>
      <c r="T4" s="3"/>
      <c r="U4" s="3"/>
    </row>
    <row r="5" spans="1:21" ht="12.75">
      <c r="A5" s="7" t="s">
        <v>7</v>
      </c>
      <c r="B5" s="9">
        <f>+B4/SQRT(2)</f>
        <v>36.062445840513924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3"/>
      <c r="R5" s="3"/>
      <c r="S5" s="3"/>
      <c r="T5" s="3"/>
      <c r="U5" s="3"/>
    </row>
    <row r="6" spans="1:21" ht="12.75">
      <c r="A6" s="7" t="s">
        <v>8</v>
      </c>
      <c r="B6" s="10">
        <f>+B1/B2</f>
        <v>0.7391304347826086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7" t="s">
        <v>9</v>
      </c>
      <c r="B7" s="10">
        <f>+B6/SQRT(2)</f>
        <v>0.5226441426161438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7" t="s">
        <v>10</v>
      </c>
      <c r="B8" s="11">
        <f>+B1^2/B2</f>
        <v>37.69565217391305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7" t="s">
        <v>11</v>
      </c>
      <c r="B9" s="11">
        <f>+B8/SQRT(2)</f>
        <v>26.654851273423336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02"/>
  <sheetViews>
    <sheetView workbookViewId="0" topLeftCell="A3">
      <selection activeCell="F5" sqref="F5"/>
    </sheetView>
  </sheetViews>
  <sheetFormatPr defaultColWidth="9.140625" defaultRowHeight="12.75"/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4" ht="12.75">
      <c r="A2">
        <v>0</v>
      </c>
      <c r="B2">
        <f>+Sheet1!$B$1*SIN(A2)</f>
        <v>0</v>
      </c>
      <c r="C2">
        <f>+B2/Sheet1!$B$2</f>
        <v>0</v>
      </c>
      <c r="D2">
        <f>+B2^2/Sheet1!$B$2</f>
        <v>0</v>
      </c>
    </row>
    <row r="3" spans="1:4" ht="12.75">
      <c r="A3">
        <f>+A2+0.1</f>
        <v>0.1</v>
      </c>
      <c r="B3">
        <f>+Sheet1!$B$1*SIN(A3)</f>
        <v>5.091504248988236</v>
      </c>
      <c r="C3">
        <f>+B3/Sheet1!$B$2</f>
        <v>0.07378991665200342</v>
      </c>
      <c r="D3">
        <f>+B3^2/Sheet1!$B$2</f>
        <v>0.3757016741661632</v>
      </c>
    </row>
    <row r="4" spans="1:4" ht="12.75">
      <c r="A4">
        <f aca="true" t="shared" si="0" ref="A4:A67">+A3+0.1</f>
        <v>0.2</v>
      </c>
      <c r="B4">
        <f>+Sheet1!$B$1*SIN(A4)</f>
        <v>10.132135870548122</v>
      </c>
      <c r="C4">
        <f>+B4/Sheet1!$B$2</f>
        <v>0.14684254884852352</v>
      </c>
      <c r="D4">
        <f>+B4^2/Sheet1!$B$2</f>
        <v>1.48782865651084</v>
      </c>
    </row>
    <row r="5" spans="1:4" ht="12.75">
      <c r="A5">
        <f t="shared" si="0"/>
        <v>0.30000000000000004</v>
      </c>
      <c r="B5">
        <f>+Sheet1!$B$1*SIN(A5)</f>
        <v>15.07153053972832</v>
      </c>
      <c r="C5">
        <f>+B5/Sheet1!$B$2</f>
        <v>0.2184279788366423</v>
      </c>
      <c r="D5">
        <f>+B5^2/Sheet1!$B$2</f>
        <v>3.292043953767586</v>
      </c>
    </row>
    <row r="6" spans="1:4" ht="12.75">
      <c r="A6">
        <f t="shared" si="0"/>
        <v>0.4</v>
      </c>
      <c r="B6">
        <f>+Sheet1!$B$1*SIN(A6)</f>
        <v>19.860335457741176</v>
      </c>
      <c r="C6">
        <f>+B6/Sheet1!$B$2</f>
        <v>0.2878309486629156</v>
      </c>
      <c r="D6">
        <f>+B6^2/Sheet1!$B$2</f>
        <v>5.716419195565383</v>
      </c>
    </row>
    <row r="7" spans="1:4" ht="12.75">
      <c r="A7">
        <f t="shared" si="0"/>
        <v>0.5</v>
      </c>
      <c r="B7">
        <f>+Sheet1!$B$1*SIN(A7)</f>
        <v>24.450702468814352</v>
      </c>
      <c r="C7">
        <f>+B7/Sheet1!$B$2</f>
        <v>0.35435800679441093</v>
      </c>
      <c r="D7">
        <f>+B7^2/Sheet1!$B$2</f>
        <v>8.664302191572236</v>
      </c>
    </row>
    <row r="8" spans="1:4" ht="12.75">
      <c r="A8">
        <f t="shared" si="0"/>
        <v>0.6</v>
      </c>
      <c r="B8">
        <f>+Sheet1!$B$1*SIN(A8)</f>
        <v>28.796766143146804</v>
      </c>
      <c r="C8">
        <f>+B8/Sheet1!$B$2</f>
        <v>0.4173444368572001</v>
      </c>
      <c r="D8">
        <f>+B8^2/Sheet1!$B$2</f>
        <v>12.018170149320088</v>
      </c>
    </row>
    <row r="9" spans="1:4" ht="12.75">
      <c r="A9">
        <f t="shared" si="0"/>
        <v>0.7</v>
      </c>
      <c r="B9">
        <f>+Sheet1!$B$1*SIN(A9)</f>
        <v>32.855102049122245</v>
      </c>
      <c r="C9">
        <f>+B9/Sheet1!$B$2</f>
        <v>0.4761608992626412</v>
      </c>
      <c r="D9">
        <f>+B9^2/Sheet1!$B$2</f>
        <v>15.644314937075894</v>
      </c>
    </row>
    <row r="10" spans="1:4" ht="12.75">
      <c r="A10">
        <f t="shared" si="0"/>
        <v>0.7999999999999999</v>
      </c>
      <c r="B10">
        <f>+Sheet1!$B$1*SIN(A10)</f>
        <v>36.58516063587566</v>
      </c>
      <c r="C10">
        <f>+B10/Sheet1!$B$2</f>
        <v>0.5302197193605168</v>
      </c>
      <c r="D10">
        <f>+B10^2/Sheet1!$B$2</f>
        <v>19.398173605113417</v>
      </c>
    </row>
    <row r="11" spans="1:4" ht="12.75">
      <c r="A11">
        <f t="shared" si="0"/>
        <v>0.8999999999999999</v>
      </c>
      <c r="B11">
        <f>+Sheet1!$B$1*SIN(A11)</f>
        <v>39.94967239100165</v>
      </c>
      <c r="C11">
        <f>+B11/Sheet1!$B$2</f>
        <v>0.5789807592898789</v>
      </c>
      <c r="D11">
        <f>+B11^2/Sheet1!$B$2</f>
        <v>23.13009165432405</v>
      </c>
    </row>
    <row r="12" spans="1:4" ht="12.75">
      <c r="A12">
        <f t="shared" si="0"/>
        <v>0.9999999999999999</v>
      </c>
      <c r="B12">
        <f>+Sheet1!$B$1*SIN(A12)</f>
        <v>42.91502022520272</v>
      </c>
      <c r="C12">
        <f>+B12/Sheet1!$B$2</f>
        <v>0.6219568148580104</v>
      </c>
      <c r="D12">
        <f>+B12^2/Sheet1!$B$2</f>
        <v>26.691289288834177</v>
      </c>
    </row>
    <row r="13" spans="1:4" ht="12.75">
      <c r="A13">
        <f t="shared" si="0"/>
        <v>1.0999999999999999</v>
      </c>
      <c r="B13">
        <f>+Sheet1!$B$1*SIN(A13)</f>
        <v>45.4515753631332</v>
      </c>
      <c r="C13">
        <f>+B13/Sheet1!$B$2</f>
        <v>0.6587184835236696</v>
      </c>
      <c r="D13">
        <f>+B13^2/Sheet1!$B$2</f>
        <v>29.939792796964888</v>
      </c>
    </row>
    <row r="14" spans="1:4" ht="12.75">
      <c r="A14">
        <f t="shared" si="0"/>
        <v>1.2</v>
      </c>
      <c r="B14">
        <f>+Sheet1!$B$1*SIN(A14)</f>
        <v>47.53399338432854</v>
      </c>
      <c r="C14">
        <f>+B14/Sheet1!$B$2</f>
        <v>0.6888984548453412</v>
      </c>
      <c r="D14">
        <f>+B14^2/Sheet1!$B$2</f>
        <v>32.7460945950926</v>
      </c>
    </row>
    <row r="15" spans="1:4" ht="12.75">
      <c r="A15">
        <f t="shared" si="0"/>
        <v>1.3</v>
      </c>
      <c r="B15">
        <f>+Sheet1!$B$1*SIN(A15)</f>
        <v>49.14146745627684</v>
      </c>
      <c r="C15">
        <f>+B15/Sheet1!$B$2</f>
        <v>0.7121951805257514</v>
      </c>
      <c r="D15">
        <f>+B15^2/Sheet1!$B$2</f>
        <v>34.998316286323416</v>
      </c>
    </row>
    <row r="16" spans="1:4" ht="12.75">
      <c r="A16">
        <f t="shared" si="0"/>
        <v>1.4000000000000001</v>
      </c>
      <c r="B16">
        <f>+Sheet1!$B$1*SIN(A16)</f>
        <v>50.25793622941147</v>
      </c>
      <c r="C16">
        <f>+B16/Sheet1!$B$2</f>
        <v>0.7283758873827749</v>
      </c>
      <c r="D16">
        <f>+B16^2/Sheet1!$B$2</f>
        <v>36.60666889912449</v>
      </c>
    </row>
    <row r="17" spans="1:4" ht="12.75">
      <c r="A17">
        <f t="shared" si="0"/>
        <v>1.5000000000000002</v>
      </c>
      <c r="B17">
        <f>+Sheet1!$B$1*SIN(A17)</f>
        <v>50.87224431680678</v>
      </c>
      <c r="C17">
        <f>+B17/Sheet1!$B$2</f>
        <v>0.7372789031421272</v>
      </c>
      <c r="D17">
        <f>+B17^2/Sheet1!$B$2</f>
        <v>37.507032490273616</v>
      </c>
    </row>
    <row r="18" spans="1:4" ht="12.75">
      <c r="A18">
        <f t="shared" si="0"/>
        <v>1.6000000000000003</v>
      </c>
      <c r="B18">
        <f>+Sheet1!$B$1*SIN(A18)</f>
        <v>50.97825375511676</v>
      </c>
      <c r="C18">
        <f>+B18/Sheet1!$B$2</f>
        <v>0.7388152718132864</v>
      </c>
      <c r="D18">
        <f>+B18^2/Sheet1!$B$2</f>
        <v>37.663512404653275</v>
      </c>
    </row>
    <row r="19" spans="1:4" ht="12.75">
      <c r="A19">
        <f t="shared" si="0"/>
        <v>1.7000000000000004</v>
      </c>
      <c r="B19">
        <f>+Sheet1!$B$1*SIN(A19)</f>
        <v>50.5749053330759</v>
      </c>
      <c r="C19">
        <f>+B19/Sheet1!$B$2</f>
        <v>0.7329696425083463</v>
      </c>
      <c r="D19">
        <f>+B19^2/Sheet1!$B$2</f>
        <v>37.069870281878096</v>
      </c>
    </row>
    <row r="20" spans="1:4" ht="12.75">
      <c r="A20">
        <f t="shared" si="0"/>
        <v>1.8000000000000005</v>
      </c>
      <c r="B20">
        <f>+Sheet1!$B$1*SIN(A20)</f>
        <v>49.666229174787944</v>
      </c>
      <c r="C20">
        <f>+B20/Sheet1!$B$2</f>
        <v>0.7198004228230137</v>
      </c>
      <c r="D20">
        <f>+B20^2/Sheet1!$B$2</f>
        <v>35.74977276003706</v>
      </c>
    </row>
    <row r="21" spans="1:4" ht="12.75">
      <c r="A21">
        <f t="shared" si="0"/>
        <v>1.9000000000000006</v>
      </c>
      <c r="B21">
        <f>+Sheet1!$B$1*SIN(A21)</f>
        <v>48.26130447205813</v>
      </c>
      <c r="C21">
        <f>+B21/Sheet1!$B$2</f>
        <v>0.6994391952472192</v>
      </c>
      <c r="D21">
        <f>+B21^2/Sheet1!$B$2</f>
        <v>33.75584796151736</v>
      </c>
    </row>
    <row r="22" spans="1:4" ht="12.75">
      <c r="A22">
        <f t="shared" si="0"/>
        <v>2.0000000000000004</v>
      </c>
      <c r="B22">
        <f>+Sheet1!$B$1*SIN(A22)</f>
        <v>46.374168768109755</v>
      </c>
      <c r="C22">
        <f>+B22/Sheet1!$B$2</f>
        <v>0.6720894024363733</v>
      </c>
      <c r="D22">
        <f>+B22^2/Sheet1!$B$2</f>
        <v>31.16758737584241</v>
      </c>
    </row>
    <row r="23" spans="1:4" ht="12.75">
      <c r="A23">
        <f t="shared" si="0"/>
        <v>2.1000000000000005</v>
      </c>
      <c r="B23">
        <f>+Sheet1!$B$1*SIN(A23)</f>
        <v>44.023677699092545</v>
      </c>
      <c r="C23">
        <f>+B23/Sheet1!$B$2</f>
        <v>0.6380243144796021</v>
      </c>
      <c r="D23">
        <f>+B23^2/Sheet1!$B$2</f>
        <v>28.088176784834467</v>
      </c>
    </row>
    <row r="24" spans="1:4" ht="12.75">
      <c r="A24">
        <f t="shared" si="0"/>
        <v>2.2000000000000006</v>
      </c>
      <c r="B24">
        <f>+Sheet1!$B$1*SIN(A24)</f>
        <v>41.233316594799085</v>
      </c>
      <c r="C24">
        <f>+B24/Sheet1!$B$2</f>
        <v>0.5975842984753491</v>
      </c>
      <c r="D24">
        <f>+B24^2/Sheet1!$B$2</f>
        <v>24.64038257111498</v>
      </c>
    </row>
    <row r="25" spans="1:4" ht="12.75">
      <c r="A25">
        <f t="shared" si="0"/>
        <v>2.3000000000000007</v>
      </c>
      <c r="B25">
        <f>+Sheet1!$B$1*SIN(A25)</f>
        <v>38.03096582101271</v>
      </c>
      <c r="C25">
        <f>+B25/Sheet1!$B$2</f>
        <v>0.5511734176958363</v>
      </c>
      <c r="D25">
        <f>+B25^2/Sheet1!$B$2</f>
        <v>20.961657409841113</v>
      </c>
    </row>
    <row r="26" spans="1:4" ht="12.75">
      <c r="A26">
        <f t="shared" si="0"/>
        <v>2.400000000000001</v>
      </c>
      <c r="B26">
        <f>+Sheet1!$B$1*SIN(A26)</f>
        <v>34.44862220810867</v>
      </c>
      <c r="C26">
        <f>+B26/Sheet1!$B$2</f>
        <v>0.49925539432041544</v>
      </c>
      <c r="D26">
        <f>+B26^2/Sheet1!$B$2</f>
        <v>17.198660464304314</v>
      </c>
    </row>
    <row r="27" spans="1:4" ht="12.75">
      <c r="A27">
        <f t="shared" si="0"/>
        <v>2.500000000000001</v>
      </c>
      <c r="B27">
        <f>+Sheet1!$B$1*SIN(A27)</f>
        <v>30.522079349301745</v>
      </c>
      <c r="C27">
        <f>+B27/Sheet1!$B$2</f>
        <v>0.4423489760768369</v>
      </c>
      <c r="D27">
        <f>+B27^2/Sheet1!$B$2</f>
        <v>13.501410547899594</v>
      </c>
    </row>
    <row r="28" spans="1:4" ht="12.75">
      <c r="A28">
        <f t="shared" si="0"/>
        <v>2.600000000000001</v>
      </c>
      <c r="B28">
        <f>+Sheet1!$B$1*SIN(A28)</f>
        <v>26.290569962894633</v>
      </c>
      <c r="C28">
        <f>+B28/Sheet1!$B$2</f>
        <v>0.3810227530854295</v>
      </c>
      <c r="D28">
        <f>+B28^2/Sheet1!$B$2</f>
        <v>10.017305347447211</v>
      </c>
    </row>
    <row r="29" spans="1:4" ht="12.75">
      <c r="A29">
        <f t="shared" si="0"/>
        <v>2.700000000000001</v>
      </c>
      <c r="B29">
        <f>+Sheet1!$B$1*SIN(A29)</f>
        <v>21.796373891925278</v>
      </c>
      <c r="C29">
        <f>+B29/Sheet1!$B$2</f>
        <v>0.31588947669456924</v>
      </c>
      <c r="D29">
        <f>+B29^2/Sheet1!$B$2</f>
        <v>6.885245142559447</v>
      </c>
    </row>
    <row r="30" spans="1:4" ht="12.75">
      <c r="A30">
        <f t="shared" si="0"/>
        <v>2.800000000000001</v>
      </c>
      <c r="B30">
        <f>+Sheet1!$B$1*SIN(A30)</f>
        <v>17.084395657951095</v>
      </c>
      <c r="C30">
        <f>+B30/Sheet1!$B$2</f>
        <v>0.247599937071755</v>
      </c>
      <c r="D30">
        <f>+B30^2/Sheet1!$B$2</f>
        <v>4.230095289817656</v>
      </c>
    </row>
    <row r="31" spans="1:4" ht="12.75">
      <c r="A31">
        <f t="shared" si="0"/>
        <v>2.9000000000000012</v>
      </c>
      <c r="B31">
        <f>+Sheet1!$B$1*SIN(A31)</f>
        <v>12.201715789913036</v>
      </c>
      <c r="C31">
        <f>+B31/Sheet1!$B$2</f>
        <v>0.17683646072337733</v>
      </c>
      <c r="D31">
        <f>+B31^2/Sheet1!$B$2</f>
        <v>2.15770823504077</v>
      </c>
    </row>
    <row r="32" spans="1:4" ht="12.75">
      <c r="A32">
        <f t="shared" si="0"/>
        <v>3.0000000000000013</v>
      </c>
      <c r="B32">
        <f>+Sheet1!$B$1*SIN(A32)</f>
        <v>7.197120411053161</v>
      </c>
      <c r="C32">
        <f>+B32/Sheet1!$B$2</f>
        <v>0.10430609291381393</v>
      </c>
      <c r="D32">
        <f>+B32^2/Sheet1!$B$2</f>
        <v>0.7507035103072177</v>
      </c>
    </row>
    <row r="33" spans="1:4" ht="12.75">
      <c r="A33">
        <f t="shared" si="0"/>
        <v>3.1000000000000014</v>
      </c>
      <c r="B33">
        <f>+Sheet1!$B$1*SIN(A33)</f>
        <v>2.1206137840977473</v>
      </c>
      <c r="C33">
        <f>+B33/Sheet1!$B$2</f>
        <v>0.030733533102865904</v>
      </c>
      <c r="D33">
        <f>+B33^2/Sheet1!$B$2</f>
        <v>0.06517395393196183</v>
      </c>
    </row>
    <row r="34" spans="1:4" ht="12.75">
      <c r="A34">
        <f t="shared" si="0"/>
        <v>3.2000000000000015</v>
      </c>
      <c r="B34">
        <f>+Sheet1!$B$1*SIN(A34)</f>
        <v>-2.9770813148066524</v>
      </c>
      <c r="C34">
        <f>+B34/Sheet1!$B$2</f>
        <v>-0.04314610601169062</v>
      </c>
      <c r="D34">
        <f>+B34^2/Sheet1!$B$2</f>
        <v>0.1284494660140711</v>
      </c>
    </row>
    <row r="35" spans="1:4" ht="12.75">
      <c r="A35">
        <f t="shared" si="0"/>
        <v>3.3000000000000016</v>
      </c>
      <c r="B35">
        <f>+Sheet1!$B$1*SIN(A35)</f>
        <v>-8.045030401305748</v>
      </c>
      <c r="C35">
        <f>+B35/Sheet1!$B$2</f>
        <v>-0.11659464349718476</v>
      </c>
      <c r="D35">
        <f>+B35^2/Sheet1!$B$2</f>
        <v>0.9380074515642569</v>
      </c>
    </row>
    <row r="36" spans="1:4" ht="12.75">
      <c r="A36">
        <f t="shared" si="0"/>
        <v>3.4000000000000017</v>
      </c>
      <c r="B36">
        <f>+Sheet1!$B$1*SIN(A36)</f>
        <v>-13.032596203368481</v>
      </c>
      <c r="C36">
        <f>+B36/Sheet1!$B$2</f>
        <v>-0.18887820584592002</v>
      </c>
      <c r="D36">
        <f>+B36^2/Sheet1!$B$2</f>
        <v>2.4615733884065873</v>
      </c>
    </row>
    <row r="37" spans="1:4" ht="12.75">
      <c r="A37">
        <f t="shared" si="0"/>
        <v>3.5000000000000018</v>
      </c>
      <c r="B37">
        <f>+Sheet1!$B$1*SIN(A37)</f>
        <v>-17.889944612170698</v>
      </c>
      <c r="C37">
        <f>+B37/Sheet1!$B$2</f>
        <v>-0.2592745595966768</v>
      </c>
      <c r="D37">
        <f>+B37^2/Sheet1!$B$2</f>
        <v>4.638407510529499</v>
      </c>
    </row>
    <row r="38" spans="1:4" ht="12.75">
      <c r="A38">
        <f t="shared" si="0"/>
        <v>3.600000000000002</v>
      </c>
      <c r="B38">
        <f>+Sheet1!$B$1*SIN(A38)</f>
        <v>-22.568542608037557</v>
      </c>
      <c r="C38">
        <f>+B38/Sheet1!$B$2</f>
        <v>-0.3270803276527182</v>
      </c>
      <c r="D38">
        <f>+B38^2/Sheet1!$B$2</f>
        <v>7.381726310881256</v>
      </c>
    </row>
    <row r="39" spans="1:4" ht="12.75">
      <c r="A39">
        <f t="shared" si="0"/>
        <v>3.700000000000002</v>
      </c>
      <c r="B39">
        <f>+Sheet1!$B$1*SIN(A39)</f>
        <v>-27.021643186333236</v>
      </c>
      <c r="C39">
        <f>+B39/Sheet1!$B$2</f>
        <v>-0.3916180171932353</v>
      </c>
      <c r="D39">
        <f>+B39^2/Sheet1!$B$2</f>
        <v>10.582162325934918</v>
      </c>
    </row>
    <row r="40" spans="1:4" ht="12.75">
      <c r="A40">
        <f t="shared" si="0"/>
        <v>3.800000000000002</v>
      </c>
      <c r="B40">
        <f>+Sheet1!$B$1*SIN(A40)</f>
        <v>-31.204752438078756</v>
      </c>
      <c r="C40">
        <f>+B40/Sheet1!$B$2</f>
        <v>-0.4522427889576631</v>
      </c>
      <c r="D40">
        <f>+B40^2/Sheet1!$B$2</f>
        <v>14.112124271330174</v>
      </c>
    </row>
    <row r="41" spans="1:4" ht="12.75">
      <c r="A41">
        <f t="shared" si="0"/>
        <v>3.900000000000002</v>
      </c>
      <c r="B41">
        <f>+Sheet1!$B$1*SIN(A41)</f>
        <v>-35.07607411838274</v>
      </c>
      <c r="C41">
        <f>+B41/Sheet1!$B$2</f>
        <v>-0.5083489002664165</v>
      </c>
      <c r="D41">
        <f>+B41^2/Sheet1!$B$2</f>
        <v>17.830883703743186</v>
      </c>
    </row>
    <row r="42" spans="1:4" ht="12.75">
      <c r="A42">
        <f t="shared" si="0"/>
        <v>4.000000000000002</v>
      </c>
      <c r="B42">
        <f>+Sheet1!$B$1*SIN(A42)</f>
        <v>-38.5969272607044</v>
      </c>
      <c r="C42">
        <f>+B42/Sheet1!$B$2</f>
        <v>-0.559375757401513</v>
      </c>
      <c r="D42">
        <f>+B42^2/Sheet1!$B$2</f>
        <v>21.590185419827627</v>
      </c>
    </row>
    <row r="43" spans="1:4" ht="12.75">
      <c r="A43">
        <f t="shared" si="0"/>
        <v>4.100000000000001</v>
      </c>
      <c r="B43">
        <f>+Sheet1!$B$1*SIN(A43)</f>
        <v>-41.73213266428498</v>
      </c>
      <c r="C43">
        <f>+B43/Sheet1!$B$2</f>
        <v>-0.6048135168736954</v>
      </c>
      <c r="D43">
        <f>+B43^2/Sheet1!$B$2</f>
        <v>25.240157923325818</v>
      </c>
    </row>
    <row r="44" spans="1:4" ht="12.75">
      <c r="A44">
        <f t="shared" si="0"/>
        <v>4.200000000000001</v>
      </c>
      <c r="B44">
        <f>+Sheet1!$B$1*SIN(A44)</f>
        <v>-44.45036439309302</v>
      </c>
      <c r="C44">
        <f>+B44/Sheet1!$B$2</f>
        <v>-0.6442081796100437</v>
      </c>
      <c r="D44">
        <f>+B44^2/Sheet1!$B$2</f>
        <v>28.63528832867756</v>
      </c>
    </row>
    <row r="45" spans="1:4" ht="12.75">
      <c r="A45">
        <f t="shared" si="0"/>
        <v>4.300000000000001</v>
      </c>
      <c r="B45">
        <f>+Sheet1!$B$1*SIN(A45)</f>
        <v>-46.72446277422222</v>
      </c>
      <c r="C45">
        <f>+B45/Sheet1!$B$2</f>
        <v>-0.6771661271626408</v>
      </c>
      <c r="D45">
        <f>+B45^2/Sheet1!$B$2</f>
        <v>31.64022350057504</v>
      </c>
    </row>
    <row r="46" spans="1:4" ht="12.75">
      <c r="A46">
        <f t="shared" si="0"/>
        <v>4.4</v>
      </c>
      <c r="B46">
        <f>+Sheet1!$B$1*SIN(A46)</f>
        <v>-48.53170576836531</v>
      </c>
      <c r="C46">
        <f>+B46/Sheet1!$B$2</f>
        <v>-0.70335805461399</v>
      </c>
      <c r="D46">
        <f>+B46^2/Sheet1!$B$2</f>
        <v>34.135166156335984</v>
      </c>
    </row>
    <row r="47" spans="1:4" ht="12.75">
      <c r="A47">
        <f t="shared" si="0"/>
        <v>4.5</v>
      </c>
      <c r="B47">
        <f>+Sheet1!$B$1*SIN(A47)</f>
        <v>-49.85403600091995</v>
      </c>
      <c r="C47">
        <f>+B47/Sheet1!$B$2</f>
        <v>-0.7225222608828978</v>
      </c>
      <c r="D47">
        <f>+B47^2/Sheet1!$B$2</f>
        <v>36.02065080552207</v>
      </c>
    </row>
    <row r="48" spans="1:4" ht="12.75">
      <c r="A48">
        <f t="shared" si="0"/>
        <v>4.6</v>
      </c>
      <c r="B48">
        <f>+Sheet1!$B$1*SIN(A48)</f>
        <v>-50.67824118530668</v>
      </c>
      <c r="C48">
        <f>+B48/Sheet1!$B$2</f>
        <v>-0.7344672635551693</v>
      </c>
      <c r="D48">
        <f>+B48^2/Sheet1!$B$2</f>
        <v>37.22150912516108</v>
      </c>
    </row>
    <row r="49" spans="1:4" ht="12.75">
      <c r="A49">
        <f t="shared" si="0"/>
        <v>4.699999999999999</v>
      </c>
      <c r="B49">
        <f>+Sheet1!$B$1*SIN(A49)</f>
        <v>-50.99608613576914</v>
      </c>
      <c r="C49">
        <f>+B49/Sheet1!$B$2</f>
        <v>-0.7390737121125962</v>
      </c>
      <c r="D49">
        <f>+B49^2/Sheet1!$B$2</f>
        <v>37.689866683576604</v>
      </c>
    </row>
    <row r="50" spans="1:4" ht="12.75">
      <c r="A50">
        <f t="shared" si="0"/>
        <v>4.799999999999999</v>
      </c>
      <c r="B50">
        <f>+Sheet1!$B$1*SIN(A50)</f>
        <v>-50.80439505062788</v>
      </c>
      <c r="C50">
        <f>+B50/Sheet1!$B$2</f>
        <v>-0.7362955804438823</v>
      </c>
      <c r="D50">
        <f>+B50^2/Sheet1!$B$2</f>
        <v>37.40705154290236</v>
      </c>
    </row>
    <row r="51" spans="1:4" ht="12.75">
      <c r="A51">
        <f t="shared" si="0"/>
        <v>4.899999999999999</v>
      </c>
      <c r="B51">
        <f>+Sheet1!$B$1*SIN(A51)</f>
        <v>-50.10508324384097</v>
      </c>
      <c r="C51">
        <f>+B51/Sheet1!$B$2</f>
        <v>-0.726160626722333</v>
      </c>
      <c r="D51">
        <f>+B51^2/Sheet1!$B$2</f>
        <v>36.38433865032223</v>
      </c>
    </row>
    <row r="52" spans="1:4" ht="12.75">
      <c r="A52">
        <f t="shared" si="0"/>
        <v>4.999999999999998</v>
      </c>
      <c r="B52">
        <f>+Sheet1!$B$1*SIN(A52)</f>
        <v>-48.90513800782009</v>
      </c>
      <c r="C52">
        <f>+B52/Sheet1!$B$2</f>
        <v>-0.7087701160553637</v>
      </c>
      <c r="D52">
        <f>+B52^2/Sheet1!$B$2</f>
        <v>34.66250034150622</v>
      </c>
    </row>
    <row r="53" spans="1:4" ht="12.75">
      <c r="A53">
        <f t="shared" si="0"/>
        <v>5.099999999999998</v>
      </c>
      <c r="B53">
        <f>+Sheet1!$B$1*SIN(A53)</f>
        <v>-47.21654879871439</v>
      </c>
      <c r="C53">
        <f>+B53/Sheet1!$B$2</f>
        <v>-0.6842978086770202</v>
      </c>
      <c r="D53">
        <f>+B53^2/Sheet1!$B$2</f>
        <v>32.31018087625184</v>
      </c>
    </row>
    <row r="54" spans="1:4" ht="12.75">
      <c r="A54">
        <f t="shared" si="0"/>
        <v>5.1999999999999975</v>
      </c>
      <c r="B54">
        <f>+Sheet1!$B$1*SIN(A54)</f>
        <v>-45.05618744172788</v>
      </c>
      <c r="C54">
        <f>+B54/Sheet1!$B$2</f>
        <v>-0.6529882237931577</v>
      </c>
      <c r="D54">
        <f>+B54^2/Sheet1!$B$2</f>
        <v>29.421159808465465</v>
      </c>
    </row>
    <row r="55" spans="1:4" ht="12.75">
      <c r="A55">
        <f t="shared" si="0"/>
        <v>5.299999999999997</v>
      </c>
      <c r="B55">
        <f>+Sheet1!$B$1*SIN(A55)</f>
        <v>-42.445639553419035</v>
      </c>
      <c r="C55">
        <f>+B55/Sheet1!$B$2</f>
        <v>-0.6151541964263628</v>
      </c>
      <c r="D55">
        <f>+B55^2/Sheet1!$B$2</f>
        <v>26.11061329128653</v>
      </c>
    </row>
    <row r="56" spans="1:4" ht="12.75">
      <c r="A56">
        <f t="shared" si="0"/>
        <v>5.399999999999997</v>
      </c>
      <c r="B56">
        <f>+Sheet1!$B$1*SIN(A56)</f>
        <v>-39.410988865355456</v>
      </c>
      <c r="C56">
        <f>+B56/Sheet1!$B$2</f>
        <v>-0.5711737516718182</v>
      </c>
      <c r="D56">
        <f>+B56^2/Sheet1!$B$2</f>
        <v>22.51052236732133</v>
      </c>
    </row>
    <row r="57" spans="1:4" ht="12.75">
      <c r="A57">
        <f t="shared" si="0"/>
        <v>5.4999999999999964</v>
      </c>
      <c r="B57">
        <f>+Sheet1!$B$1*SIN(A57)</f>
        <v>-35.98255660409012</v>
      </c>
      <c r="C57">
        <f>+B57/Sheet1!$B$2</f>
        <v>-0.521486327595509</v>
      </c>
      <c r="D57">
        <f>+B57^2/Sheet1!$B$2</f>
        <v>18.764411300964486</v>
      </c>
    </row>
    <row r="58" spans="1:4" ht="12.75">
      <c r="A58">
        <f t="shared" si="0"/>
        <v>5.599999999999996</v>
      </c>
      <c r="B58">
        <f>+Sheet1!$B$1*SIN(A58)</f>
        <v>-32.19459853148854</v>
      </c>
      <c r="C58">
        <f>+B58/Sheet1!$B$2</f>
        <v>-0.46658838451432666</v>
      </c>
      <c r="D58">
        <f>+B58^2/Sheet1!$B$2</f>
        <v>15.02162571889455</v>
      </c>
    </row>
    <row r="59" spans="1:4" ht="12.75">
      <c r="A59">
        <f t="shared" si="0"/>
        <v>5.699999999999996</v>
      </c>
      <c r="B59">
        <f>+Sheet1!$B$1*SIN(A59)</f>
        <v>-28.08496267247971</v>
      </c>
      <c r="C59">
        <f>+B59/Sheet1!$B$2</f>
        <v>-0.4070284445286914</v>
      </c>
      <c r="D59">
        <f>+B59^2/Sheet1!$B$2</f>
        <v>11.431378671225776</v>
      </c>
    </row>
    <row r="60" spans="1:4" ht="12.75">
      <c r="A60">
        <f t="shared" si="0"/>
        <v>5.799999999999995</v>
      </c>
      <c r="B60">
        <f>+Sheet1!$B$1*SIN(A60)</f>
        <v>-23.694711150101828</v>
      </c>
      <c r="C60">
        <f>+B60/Sheet1!$B$2</f>
        <v>-0.343401610871041</v>
      </c>
      <c r="D60">
        <f>+B60^2/Sheet1!$B$2</f>
        <v>8.136801978068984</v>
      </c>
    </row>
    <row r="61" spans="1:4" ht="12.75">
      <c r="A61">
        <f t="shared" si="0"/>
        <v>5.899999999999995</v>
      </c>
      <c r="B61">
        <f>+Sheet1!$B$1*SIN(A61)</f>
        <v>-19.067709906342287</v>
      </c>
      <c r="C61">
        <f>+B61/Sheet1!$B$2</f>
        <v>-0.27634362183104766</v>
      </c>
      <c r="D61">
        <f>+B61^2/Sheet1!$B$2</f>
        <v>5.269240015542374</v>
      </c>
    </row>
    <row r="62" spans="1:4" ht="12.75">
      <c r="A62">
        <f t="shared" si="0"/>
        <v>5.999999999999995</v>
      </c>
      <c r="B62">
        <f>+Sheet1!$B$1*SIN(A62)</f>
        <v>-14.25019040814548</v>
      </c>
      <c r="C62">
        <f>+B62/Sheet1!$B$2</f>
        <v>-0.20652449866877506</v>
      </c>
      <c r="D62">
        <f>+B62^2/Sheet1!$B$2</f>
        <v>2.9430134299768325</v>
      </c>
    </row>
    <row r="63" spans="1:4" ht="12.75">
      <c r="A63">
        <f t="shared" si="0"/>
        <v>6.099999999999994</v>
      </c>
      <c r="B63">
        <f>+Sheet1!$B$1*SIN(A63)</f>
        <v>-9.290287717877158</v>
      </c>
      <c r="C63">
        <f>+B63/Sheet1!$B$2</f>
        <v>-0.1346418509837269</v>
      </c>
      <c r="D63">
        <f>+B63^2/Sheet1!$B$2</f>
        <v>1.2508615345063647</v>
      </c>
    </row>
    <row r="64" spans="1:4" ht="12.75">
      <c r="A64">
        <f t="shared" si="0"/>
        <v>6.199999999999994</v>
      </c>
      <c r="B64">
        <f>+Sheet1!$B$1*SIN(A64)</f>
        <v>-4.237559543692632</v>
      </c>
      <c r="C64">
        <f>+B64/Sheet1!$B$2</f>
        <v>-0.06141390643032801</v>
      </c>
      <c r="D64">
        <f>+B64^2/Sheet1!$B$2</f>
        <v>0.26024508530928275</v>
      </c>
    </row>
    <row r="65" spans="1:4" ht="12.75">
      <c r="A65">
        <f t="shared" si="0"/>
        <v>6.299999999999994</v>
      </c>
      <c r="B65">
        <f>+Sheet1!$B$1*SIN(A65)</f>
        <v>0.8575089247015183</v>
      </c>
      <c r="C65">
        <f>+B65/Sheet1!$B$2</f>
        <v>0.012427665575384323</v>
      </c>
      <c r="D65">
        <f>+B65^2/Sheet1!$B$2</f>
        <v>0.010656834144097887</v>
      </c>
    </row>
    <row r="66" spans="1:4" ht="12.75">
      <c r="A66">
        <f t="shared" si="0"/>
        <v>6.399999999999993</v>
      </c>
      <c r="B66">
        <f>+Sheet1!$B$1*SIN(A66)</f>
        <v>5.944009447374816</v>
      </c>
      <c r="C66">
        <f>+B66/Sheet1!$B$2</f>
        <v>0.08614506445470747</v>
      </c>
      <c r="D66">
        <f>+B66^2/Sheet1!$B$2</f>
        <v>0.5120470769634937</v>
      </c>
    </row>
    <row r="67" spans="1:4" ht="12.75">
      <c r="A67">
        <f t="shared" si="0"/>
        <v>6.499999999999993</v>
      </c>
      <c r="B67">
        <f>+Sheet1!$B$1*SIN(A67)</f>
        <v>10.971119392478238</v>
      </c>
      <c r="C67">
        <f>+B67/Sheet1!$B$2</f>
        <v>0.15900173032577156</v>
      </c>
      <c r="D67">
        <f>+B67^2/Sheet1!$B$2</f>
        <v>1.7444269670146677</v>
      </c>
    </row>
    <row r="68" spans="1:4" ht="12.75">
      <c r="A68">
        <f aca="true" t="shared" si="1" ref="A68:A102">+A67+0.1</f>
        <v>6.5999999999999925</v>
      </c>
      <c r="B68">
        <f>+Sheet1!$B$1*SIN(A68)</f>
        <v>15.888609539181925</v>
      </c>
      <c r="C68">
        <f>+B68/Sheet1!$B$2</f>
        <v>0.2302697034664047</v>
      </c>
      <c r="D68">
        <f>+B68^2/Sheet1!$B$2</f>
        <v>3.658665407080911</v>
      </c>
    </row>
    <row r="69" spans="1:4" ht="12.75">
      <c r="A69">
        <f t="shared" si="1"/>
        <v>6.699999999999992</v>
      </c>
      <c r="B69">
        <f>+Sheet1!$B$1*SIN(A69)</f>
        <v>20.64734595144614</v>
      </c>
      <c r="C69">
        <f>+B69/Sheet1!$B$2</f>
        <v>0.29923689784704555</v>
      </c>
      <c r="D69">
        <f>+B69^2/Sheet1!$B$2</f>
        <v>6.178447751285498</v>
      </c>
    </row>
    <row r="70" spans="1:4" ht="12.75">
      <c r="A70">
        <f t="shared" si="1"/>
        <v>6.799999999999992</v>
      </c>
      <c r="B70">
        <f>+Sheet1!$B$1*SIN(A70)</f>
        <v>25.19978090806866</v>
      </c>
      <c r="C70">
        <f>+B70/Sheet1!$B$2</f>
        <v>0.3652142160589661</v>
      </c>
      <c r="D70">
        <f>+B70^2/Sheet1!$B$2</f>
        <v>9.203318229197997</v>
      </c>
    </row>
    <row r="71" spans="1:4" ht="12.75">
      <c r="A71">
        <f t="shared" si="1"/>
        <v>6.8999999999999915</v>
      </c>
      <c r="B71">
        <f>+Sheet1!$B$1*SIN(A71)</f>
        <v>29.500427983797838</v>
      </c>
      <c r="C71">
        <f>+B71/Sheet1!$B$2</f>
        <v>0.4275424345477948</v>
      </c>
      <c r="D71">
        <f>+B71^2/Sheet1!$B$2</f>
        <v>12.61268480039482</v>
      </c>
    </row>
    <row r="72" spans="1:4" ht="12.75">
      <c r="A72">
        <f t="shared" si="1"/>
        <v>6.999999999999991</v>
      </c>
      <c r="B72">
        <f>+Sheet1!$B$1*SIN(A72)</f>
        <v>33.506316534657905</v>
      </c>
      <c r="C72">
        <f>+B72/Sheet1!$B$2</f>
        <v>0.485598790357361</v>
      </c>
      <c r="D72">
        <f>+B72^2/Sheet1!$B$2</f>
        <v>16.27062677856072</v>
      </c>
    </row>
    <row r="73" spans="1:4" ht="12.75">
      <c r="A73">
        <f t="shared" si="1"/>
        <v>7.099999999999991</v>
      </c>
      <c r="B73">
        <f>+Sheet1!$B$1*SIN(A73)</f>
        <v>37.17742104641936</v>
      </c>
      <c r="C73">
        <f>+B73/Sheet1!$B$2</f>
        <v>0.5388032035712951</v>
      </c>
      <c r="D73">
        <f>+B73^2/Sheet1!$B$2</f>
        <v>20.031313560329643</v>
      </c>
    </row>
    <row r="74" spans="1:4" ht="12.75">
      <c r="A74">
        <f t="shared" si="1"/>
        <v>7.19999999999999</v>
      </c>
      <c r="B74">
        <f>+Sheet1!$B$1*SIN(A74)</f>
        <v>40.47706105630651</v>
      </c>
      <c r="C74">
        <f>+B74/Sheet1!$B$2</f>
        <v>0.5866240732798045</v>
      </c>
      <c r="D74">
        <f>+B74^2/Sheet1!$B$2</f>
        <v>23.74481843124587</v>
      </c>
    </row>
    <row r="75" spans="1:4" ht="12.75">
      <c r="A75">
        <f t="shared" si="1"/>
        <v>7.29999999999999</v>
      </c>
      <c r="B75">
        <f>+Sheet1!$B$1*SIN(A75)</f>
        <v>43.37226765205652</v>
      </c>
      <c r="C75">
        <f>+B75/Sheet1!$B$2</f>
        <v>0.6285835891602395</v>
      </c>
      <c r="D75">
        <f>+B75^2/Sheet1!$B$2</f>
        <v>27.26309567074824</v>
      </c>
    </row>
    <row r="76" spans="1:4" ht="12.75">
      <c r="A76">
        <f t="shared" si="1"/>
        <v>7.39999999999999</v>
      </c>
      <c r="B76">
        <f>+Sheet1!$B$1*SIN(A76)</f>
        <v>45.83411288639274</v>
      </c>
      <c r="C76">
        <f>+B76/Sheet1!$B$2</f>
        <v>0.6642625055998947</v>
      </c>
      <c r="D76">
        <f>+B76^2/Sheet1!$B$2</f>
        <v>30.445882667863664</v>
      </c>
    </row>
    <row r="77" spans="1:4" ht="12.75">
      <c r="A77">
        <f t="shared" si="1"/>
        <v>7.499999999999989</v>
      </c>
      <c r="B77">
        <f>+Sheet1!$B$1*SIN(A77)</f>
        <v>47.83799881551149</v>
      </c>
      <c r="C77">
        <f>+B77/Sheet1!$B$2</f>
        <v>0.6933043306595869</v>
      </c>
      <c r="D77">
        <f>+B77^2/Sheet1!$B$2</f>
        <v>33.1662917488823</v>
      </c>
    </row>
    <row r="78" spans="1:4" ht="12.75">
      <c r="A78">
        <f t="shared" si="1"/>
        <v>7.599999999999989</v>
      </c>
      <c r="B78">
        <f>+Sheet1!$B$1*SIN(A78)</f>
        <v>49.363903273605665</v>
      </c>
      <c r="C78">
        <f>+B78/Sheet1!$B$2</f>
        <v>0.7154188880232705</v>
      </c>
      <c r="D78">
        <f>+B78^2/Sheet1!$B$2</f>
        <v>35.31586878849125</v>
      </c>
    </row>
    <row r="79" spans="1:4" ht="12.75">
      <c r="A79">
        <f t="shared" si="1"/>
        <v>7.699999999999989</v>
      </c>
      <c r="B79">
        <f>+Sheet1!$B$1*SIN(A79)</f>
        <v>50.396579927726926</v>
      </c>
      <c r="C79">
        <f>+B79/Sheet1!$B$2</f>
        <v>0.7303852163438684</v>
      </c>
      <c r="D79">
        <f>+B79^2/Sheet1!$B$2</f>
        <v>36.808916933503895</v>
      </c>
    </row>
    <row r="80" spans="1:4" ht="12.75">
      <c r="A80">
        <f t="shared" si="1"/>
        <v>7.799999999999988</v>
      </c>
      <c r="B80">
        <f>+Sheet1!$B$1*SIN(A80)</f>
        <v>50.92571061410482</v>
      </c>
      <c r="C80">
        <f>+B80/Sheet1!$B$2</f>
        <v>0.7380537770160119</v>
      </c>
      <c r="D80">
        <f>+B80^2/Sheet1!$B$2</f>
        <v>37.585913065964476</v>
      </c>
    </row>
    <row r="81" spans="1:4" ht="12.75">
      <c r="A81">
        <f t="shared" si="1"/>
        <v>7.899999999999988</v>
      </c>
      <c r="B81">
        <f>+Sheet1!$B$1*SIN(A81)</f>
        <v>50.9460084338284</v>
      </c>
      <c r="C81">
        <f>+B81/Sheet1!$B$2</f>
        <v>0.7383479483163536</v>
      </c>
      <c r="D81">
        <f>+B81^2/Sheet1!$B$2</f>
        <v>37.615880802024854</v>
      </c>
    </row>
    <row r="82" spans="1:4" ht="12.75">
      <c r="A82">
        <f t="shared" si="1"/>
        <v>7.999999999999988</v>
      </c>
      <c r="B82">
        <f>+Sheet1!$B$1*SIN(A82)</f>
        <v>50.45727057779256</v>
      </c>
      <c r="C82">
        <f>+B82/Sheet1!$B$2</f>
        <v>0.731264790982501</v>
      </c>
      <c r="D82">
        <f>+B82^2/Sheet1!$B$2</f>
        <v>36.897625422616976</v>
      </c>
    </row>
    <row r="83" spans="1:4" ht="12.75">
      <c r="A83">
        <f t="shared" si="1"/>
        <v>8.099999999999987</v>
      </c>
      <c r="B83">
        <f>+Sheet1!$B$1*SIN(A83)</f>
        <v>49.46438035309956</v>
      </c>
      <c r="C83">
        <f>+B83/Sheet1!$B$2</f>
        <v>0.716875077581153</v>
      </c>
      <c r="D83">
        <f>+B83^2/Sheet1!$B$2</f>
        <v>35.4597815031319</v>
      </c>
    </row>
    <row r="84" spans="1:4" ht="12.75">
      <c r="A84">
        <f t="shared" si="1"/>
        <v>8.199999999999987</v>
      </c>
      <c r="B84">
        <f>+Sheet1!$B$1*SIN(A84)</f>
        <v>47.977258390668645</v>
      </c>
      <c r="C84">
        <f>+B84/Sheet1!$B$2</f>
        <v>0.6953225853720093</v>
      </c>
      <c r="D84">
        <f>+B84^2/Sheet1!$B$2</f>
        <v>33.35967134326065</v>
      </c>
    </row>
    <row r="85" spans="1:4" ht="12.75">
      <c r="A85">
        <f t="shared" si="1"/>
        <v>8.299999999999986</v>
      </c>
      <c r="B85">
        <f>+Sheet1!$B$1*SIN(A85)</f>
        <v>46.01076352157128</v>
      </c>
      <c r="C85">
        <f>+B85/Sheet1!$B$2</f>
        <v>0.6668226597329171</v>
      </c>
      <c r="D85">
        <f>+B85^2/Sheet1!$B$2</f>
        <v>30.681019707796438</v>
      </c>
    </row>
    <row r="86" spans="1:4" ht="12.75">
      <c r="A86">
        <f t="shared" si="1"/>
        <v>8.399999999999986</v>
      </c>
      <c r="B86">
        <f>+Sheet1!$B$1*SIN(A86)</f>
        <v>43.58454431250268</v>
      </c>
      <c r="C86">
        <f>+B86/Sheet1!$B$2</f>
        <v>0.6316600625000388</v>
      </c>
      <c r="D86">
        <f>+B86^2/Sheet1!$B$2</f>
        <v>27.530615984471154</v>
      </c>
    </row>
    <row r="87" spans="1:4" ht="12.75">
      <c r="A87">
        <f t="shared" si="1"/>
        <v>8.499999999999986</v>
      </c>
      <c r="B87">
        <f>+Sheet1!$B$1*SIN(A87)</f>
        <v>40.72284274379844</v>
      </c>
      <c r="C87">
        <f>+B87/Sheet1!$B$2</f>
        <v>0.5901861267217164</v>
      </c>
      <c r="D87">
        <f>+B87^2/Sheet1!$B$2</f>
        <v>24.034056828059956</v>
      </c>
    </row>
    <row r="88" spans="1:4" ht="12.75">
      <c r="A88">
        <f t="shared" si="1"/>
        <v>8.599999999999985</v>
      </c>
      <c r="B88">
        <f>+Sheet1!$B$1*SIN(A88)</f>
        <v>37.45425199158027</v>
      </c>
      <c r="C88">
        <f>+B88/Sheet1!$B$2</f>
        <v>0.5428152462547865</v>
      </c>
      <c r="D88">
        <f>+B88^2/Sheet1!$B$2</f>
        <v>20.330739018098473</v>
      </c>
    </row>
    <row r="89" spans="1:4" ht="12.75">
      <c r="A89">
        <f t="shared" si="1"/>
        <v>8.699999999999985</v>
      </c>
      <c r="B89">
        <f>+Sheet1!$B$1*SIN(A89)</f>
        <v>33.811430734191894</v>
      </c>
      <c r="C89">
        <f>+B89/Sheet1!$B$2</f>
        <v>0.4900207352781434</v>
      </c>
      <c r="D89">
        <f>+B89^2/Sheet1!$B$2</f>
        <v>16.568302149174727</v>
      </c>
    </row>
    <row r="90" spans="1:4" ht="12.75">
      <c r="A90">
        <f t="shared" si="1"/>
        <v>8.799999999999985</v>
      </c>
      <c r="B90">
        <f>+Sheet1!$B$1*SIN(A90)</f>
        <v>29.83077683748051</v>
      </c>
      <c r="C90">
        <f>+B90/Sheet1!$B$2</f>
        <v>0.43233009909392045</v>
      </c>
      <c r="D90">
        <f>+B90^2/Sheet1!$B$2</f>
        <v>12.896742706196575</v>
      </c>
    </row>
    <row r="91" spans="1:4" ht="12.75">
      <c r="A91">
        <f t="shared" si="1"/>
        <v>8.899999999999984</v>
      </c>
      <c r="B91">
        <f>+Sheet1!$B$1*SIN(A91)</f>
        <v>25.552063679352823</v>
      </c>
      <c r="C91">
        <f>+B91/Sheet1!$B$2</f>
        <v>0.3703197634688815</v>
      </c>
      <c r="D91">
        <f>+B91^2/Sheet1!$B$2</f>
        <v>9.462434177879736</v>
      </c>
    </row>
    <row r="92" spans="1:4" ht="12.75">
      <c r="A92">
        <f t="shared" si="1"/>
        <v>8.999999999999984</v>
      </c>
      <c r="B92">
        <f>+Sheet1!$B$1*SIN(A92)</f>
        <v>21.018042747330327</v>
      </c>
      <c r="C92">
        <f>+B92/Sheet1!$B$2</f>
        <v>0.3046093151787004</v>
      </c>
      <c r="D92">
        <f>+B92^2/Sheet1!$B$2</f>
        <v>6.402291607660942</v>
      </c>
    </row>
    <row r="93" spans="1:4" ht="12.75">
      <c r="A93">
        <f t="shared" si="1"/>
        <v>9.099999999999984</v>
      </c>
      <c r="B93">
        <f>+Sheet1!$B$1*SIN(A93)</f>
        <v>16.274016479817732</v>
      </c>
      <c r="C93">
        <f>+B93/Sheet1!$B$2</f>
        <v>0.23585531130170626</v>
      </c>
      <c r="D93">
        <f>+B93^2/Sheet1!$B$2</f>
        <v>3.838313222976509</v>
      </c>
    </row>
    <row r="94" spans="1:4" ht="12.75">
      <c r="A94">
        <f t="shared" si="1"/>
        <v>9.199999999999983</v>
      </c>
      <c r="B94">
        <f>+Sheet1!$B$1*SIN(A94)</f>
        <v>11.367385619113426</v>
      </c>
      <c r="C94">
        <f>+B94/Sheet1!$B$2</f>
        <v>0.16474471911758587</v>
      </c>
      <c r="D94">
        <f>+B94^2/Sheet1!$B$2</f>
        <v>1.8727167509221263</v>
      </c>
    </row>
    <row r="95" spans="1:4" ht="12.75">
      <c r="A95">
        <f t="shared" si="1"/>
        <v>9.299999999999983</v>
      </c>
      <c r="B95">
        <f>+Sheet1!$B$1*SIN(A95)</f>
        <v>6.347175598861046</v>
      </c>
      <c r="C95">
        <f>+B95/Sheet1!$B$2</f>
        <v>0.09198805215740646</v>
      </c>
      <c r="D95">
        <f>+B95^2/Sheet1!$B$2</f>
        <v>0.5838643200402476</v>
      </c>
    </row>
    <row r="96" spans="1:4" ht="12.75">
      <c r="A96">
        <f t="shared" si="1"/>
        <v>9.399999999999983</v>
      </c>
      <c r="B96">
        <f>+Sheet1!$B$1*SIN(A96)</f>
        <v>1.2635466981221517</v>
      </c>
      <c r="C96">
        <f>+B96/Sheet1!$B$2</f>
        <v>0.01831227098727756</v>
      </c>
      <c r="D96">
        <f>+B96^2/Sheet1!$B$2</f>
        <v>0.023138409541092635</v>
      </c>
    </row>
    <row r="97" spans="1:4" ht="12.75">
      <c r="A97">
        <f t="shared" si="1"/>
        <v>9.499999999999982</v>
      </c>
      <c r="B97">
        <f>+Sheet1!$B$1*SIN(A97)</f>
        <v>-3.8327071435513713</v>
      </c>
      <c r="C97">
        <f>+B97/Sheet1!$B$2</f>
        <v>-0.05554648034132422</v>
      </c>
      <c r="D97">
        <f>+B97^2/Sheet1!$B$2</f>
        <v>0.21289339200332916</v>
      </c>
    </row>
    <row r="98" spans="1:4" ht="12.75">
      <c r="A98">
        <f t="shared" si="1"/>
        <v>9.599999999999982</v>
      </c>
      <c r="B98">
        <f>+Sheet1!$B$1*SIN(A98)</f>
        <v>-8.89066584237107</v>
      </c>
      <c r="C98">
        <f>+B98/Sheet1!$B$2</f>
        <v>-0.1288502295995807</v>
      </c>
      <c r="D98">
        <f>+B98^2/Sheet1!$B$2</f>
        <v>1.1455643350826619</v>
      </c>
    </row>
    <row r="99" spans="1:4" ht="12.75">
      <c r="A99">
        <f t="shared" si="1"/>
        <v>9.699999999999982</v>
      </c>
      <c r="B99">
        <f>+Sheet1!$B$1*SIN(A99)</f>
        <v>-13.859791946957193</v>
      </c>
      <c r="C99">
        <f>+B99/Sheet1!$B$2</f>
        <v>-0.20086654995590134</v>
      </c>
      <c r="D99">
        <f>+B99^2/Sheet1!$B$2</f>
        <v>2.783968591491876</v>
      </c>
    </row>
    <row r="100" spans="1:4" ht="12.75">
      <c r="A100">
        <f t="shared" si="1"/>
        <v>9.799999999999981</v>
      </c>
      <c r="B100">
        <f>+Sheet1!$B$1*SIN(A100)</f>
        <v>-18.69043559184742</v>
      </c>
      <c r="C100">
        <f>+B100/Sheet1!$B$2</f>
        <v>-0.27087587814271624</v>
      </c>
      <c r="D100">
        <f>+B100^2/Sheet1!$B$2</f>
        <v>5.062788153811549</v>
      </c>
    </row>
    <row r="101" spans="1:4" ht="12.75">
      <c r="A101">
        <f t="shared" si="1"/>
        <v>9.89999999999998</v>
      </c>
      <c r="B101">
        <f>+Sheet1!$B$1*SIN(A101)</f>
        <v>-23.334330582540503</v>
      </c>
      <c r="C101">
        <f>+B101/Sheet1!$B$2</f>
        <v>-0.3381787040947899</v>
      </c>
      <c r="D101">
        <f>+B101^2/Sheet1!$B$2</f>
        <v>7.891173677322971</v>
      </c>
    </row>
    <row r="102" spans="1:4" ht="12.75">
      <c r="A102">
        <f t="shared" si="1"/>
        <v>9.99999999999998</v>
      </c>
      <c r="B102">
        <f>+Sheet1!$B$1*SIN(A102)</f>
        <v>-27.745076655357025</v>
      </c>
      <c r="C102">
        <f>+B102/Sheet1!$B$2</f>
        <v>-0.4021025602225656</v>
      </c>
      <c r="D102">
        <f>+B102^2/Sheet1!$B$2</f>
        <v>11.156366356690397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Murray</dc:creator>
  <cp:keywords/>
  <dc:description/>
  <cp:lastModifiedBy>Alan Murray</cp:lastModifiedBy>
  <dcterms:created xsi:type="dcterms:W3CDTF">2009-09-09T10:03:35Z</dcterms:created>
  <dcterms:modified xsi:type="dcterms:W3CDTF">2012-11-27T19:34:38Z</dcterms:modified>
  <cp:category/>
  <cp:version/>
  <cp:contentType/>
  <cp:contentStatus/>
</cp:coreProperties>
</file>